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835" activeTab="0"/>
  </bookViews>
  <sheets>
    <sheet name="Sheet1" sheetId="1" r:id="rId1"/>
  </sheets>
  <definedNames>
    <definedName name="_xlnm.Print_Titles" localSheetId="0">'Sheet1'!$2:$7</definedName>
  </definedNames>
  <calcPr fullCalcOnLoad="1"/>
</workbook>
</file>

<file path=xl/sharedStrings.xml><?xml version="1.0" encoding="utf-8"?>
<sst xmlns="http://schemas.openxmlformats.org/spreadsheetml/2006/main" count="401" uniqueCount="231">
  <si>
    <t>单位：万元</t>
  </si>
  <si>
    <t>项目基本情况</t>
  </si>
  <si>
    <t>应拨款及方式</t>
  </si>
  <si>
    <t>实际已拨款项</t>
  </si>
  <si>
    <t>应拨未拨款项</t>
  </si>
  <si>
    <t>财政账户结余</t>
  </si>
  <si>
    <t>项目执行期</t>
  </si>
  <si>
    <t>立项编号</t>
  </si>
  <si>
    <t>审计机构</t>
  </si>
  <si>
    <t>序号</t>
  </si>
  <si>
    <t>项目实施单位</t>
  </si>
  <si>
    <t>项目名称</t>
  </si>
  <si>
    <t>开户行</t>
  </si>
  <si>
    <t>银行账号</t>
  </si>
  <si>
    <t>总投资</t>
  </si>
  <si>
    <t>项目资助经费</t>
  </si>
  <si>
    <t>资金拨付方式</t>
  </si>
  <si>
    <t>首次签订合同已拨款</t>
  </si>
  <si>
    <t>中期评估已拨款</t>
  </si>
  <si>
    <t>验收已拨款</t>
  </si>
  <si>
    <t>小计</t>
  </si>
  <si>
    <t>首次签订合同未拨款</t>
  </si>
  <si>
    <t>中期评估未拨款</t>
  </si>
  <si>
    <t>验收未拨款</t>
  </si>
  <si>
    <t>市级</t>
  </si>
  <si>
    <t>区级</t>
  </si>
  <si>
    <t>日期</t>
  </si>
  <si>
    <t>拨款金额</t>
  </si>
  <si>
    <t>上海电科电机科技有限公司</t>
  </si>
  <si>
    <t>电机高效再制造基地能力提升</t>
  </si>
  <si>
    <t>分阶段拨付</t>
  </si>
  <si>
    <r>
      <t>2014-11-01</t>
    </r>
    <r>
      <rPr>
        <sz val="9"/>
        <rFont val="宋体"/>
        <family val="0"/>
      </rPr>
      <t>至</t>
    </r>
    <r>
      <rPr>
        <sz val="9"/>
        <rFont val="Arial"/>
        <family val="2"/>
      </rPr>
      <t>2016-10-31</t>
    </r>
  </si>
  <si>
    <t>201411-PT-B105-002</t>
  </si>
  <si>
    <t>上海久银车库工程有限公司</t>
  </si>
  <si>
    <t>节能环保景观新型高层停车塔及智能化监控系统</t>
  </si>
  <si>
    <r>
      <t>2015-01-01</t>
    </r>
    <r>
      <rPr>
        <sz val="9"/>
        <rFont val="宋体"/>
        <family val="0"/>
      </rPr>
      <t>至</t>
    </r>
    <r>
      <rPr>
        <sz val="9"/>
        <rFont val="Arial"/>
        <family val="2"/>
      </rPr>
      <t>2016-12-30</t>
    </r>
  </si>
  <si>
    <t>201411-PT-B108-007</t>
  </si>
  <si>
    <t>上海化工研究院</t>
  </si>
  <si>
    <t>土壤污染综合评估体系及重点修复技术研发与应用</t>
  </si>
  <si>
    <r>
      <t>2014-01-01</t>
    </r>
    <r>
      <rPr>
        <sz val="9"/>
        <rFont val="宋体"/>
        <family val="0"/>
      </rPr>
      <t>至</t>
    </r>
    <r>
      <rPr>
        <sz val="9"/>
        <rFont val="Arial"/>
        <family val="2"/>
      </rPr>
      <t>2015-12-31</t>
    </r>
  </si>
  <si>
    <t>201411-PT-B108-009</t>
  </si>
  <si>
    <t>上海点掌文化传媒股份有限公司</t>
  </si>
  <si>
    <r>
      <t>2014-07-01</t>
    </r>
    <r>
      <rPr>
        <sz val="9"/>
        <rFont val="宋体"/>
        <family val="0"/>
      </rPr>
      <t>至</t>
    </r>
    <r>
      <rPr>
        <sz val="9"/>
        <rFont val="Arial"/>
        <family val="2"/>
      </rPr>
      <t>2016-06-30</t>
    </r>
  </si>
  <si>
    <t>201411-PT-B205-011</t>
  </si>
  <si>
    <t>维构（上海）文化传媒有限公司</t>
  </si>
  <si>
    <r>
      <t>2014-10-01</t>
    </r>
    <r>
      <rPr>
        <sz val="9"/>
        <rFont val="宋体"/>
        <family val="0"/>
      </rPr>
      <t>至</t>
    </r>
    <r>
      <rPr>
        <sz val="9"/>
        <rFont val="Arial"/>
        <family val="2"/>
      </rPr>
      <t>2016-09-30</t>
    </r>
  </si>
  <si>
    <t>201411-PT-B205-012</t>
  </si>
  <si>
    <t>食品安全检测用同位素内标试剂制备技术示范平台的建立</t>
  </si>
  <si>
    <t>201411-PT-C101-013</t>
  </si>
  <si>
    <t>上海电机系统节能工程技术研究中心有限公司</t>
  </si>
  <si>
    <t>节能永磁电机矢量控制变频调速装置中试及推广应用</t>
  </si>
  <si>
    <t>201411-PT-C104-016</t>
  </si>
  <si>
    <t>拉卡拉商务服务有限公司</t>
  </si>
  <si>
    <r>
      <t>2014-11-10</t>
    </r>
    <r>
      <rPr>
        <sz val="9"/>
        <rFont val="宋体"/>
        <family val="0"/>
      </rPr>
      <t>至</t>
    </r>
    <r>
      <rPr>
        <sz val="9"/>
        <rFont val="Arial"/>
        <family val="2"/>
      </rPr>
      <t>2016-11-09</t>
    </r>
  </si>
  <si>
    <t>201411-PT-C104-017</t>
  </si>
  <si>
    <t>上海联业农业科技有限公司</t>
  </si>
  <si>
    <t>液体秸秆腐熟剂在耕地保护与质量提升的综合示范应用</t>
  </si>
  <si>
    <t>2014-01-01至2015-12-31</t>
  </si>
  <si>
    <t>201411-PT-C104-018</t>
  </si>
  <si>
    <t>上海帝联信息科技股份有限公司</t>
  </si>
  <si>
    <t>面向互联网海量日志的大数据分析系统</t>
  </si>
  <si>
    <t>201411-PT-C104-020</t>
  </si>
  <si>
    <t>电动汽车电机及控制器专用测试装备推广应用</t>
  </si>
  <si>
    <t>201411-PT-C104-021</t>
  </si>
  <si>
    <t>上海辰达物联网科技有限公司</t>
  </si>
  <si>
    <t>201411-PT-C104-022</t>
  </si>
  <si>
    <t>上海泽泉科技股份有限公司</t>
  </si>
  <si>
    <t>201411-PT-C104-023</t>
  </si>
  <si>
    <t>上海金兆节能科技有限公司</t>
  </si>
  <si>
    <t>节能微量润滑系统的中试及推广</t>
  </si>
  <si>
    <t>201411-PT-C104-024</t>
  </si>
  <si>
    <t>上海蓝鸟科技股份有限公司</t>
  </si>
  <si>
    <t>汽车内饰件生产管理系统</t>
  </si>
  <si>
    <r>
      <t>2014-12-20</t>
    </r>
    <r>
      <rPr>
        <sz val="9"/>
        <rFont val="宋体"/>
        <family val="0"/>
      </rPr>
      <t>至</t>
    </r>
    <r>
      <rPr>
        <sz val="9"/>
        <rFont val="Arial"/>
        <family val="2"/>
      </rPr>
      <t>2016-12-19</t>
    </r>
  </si>
  <si>
    <t>201411-PT-C104-026</t>
  </si>
  <si>
    <t>201411-PT-C104-028</t>
  </si>
  <si>
    <t>上海威思特科技发展有限公司</t>
  </si>
  <si>
    <t>201411-PT-C105-030</t>
  </si>
  <si>
    <t>一体化智能电机系统的中试及示范应用</t>
  </si>
  <si>
    <r>
      <t>2015-01-01</t>
    </r>
    <r>
      <rPr>
        <sz val="9"/>
        <rFont val="宋体"/>
        <family val="0"/>
      </rPr>
      <t>至</t>
    </r>
    <r>
      <rPr>
        <sz val="9"/>
        <rFont val="Arial"/>
        <family val="2"/>
      </rPr>
      <t>2016-12-31</t>
    </r>
  </si>
  <si>
    <t>201501-PT-B108-002</t>
  </si>
  <si>
    <t>高端纤维、锂电池隔膜的系列专用树脂和关键成型技术开发</t>
  </si>
  <si>
    <t>201501-PT-B108-003</t>
  </si>
  <si>
    <t>聚烯烃金属有机催化创新能力提升</t>
  </si>
  <si>
    <t>201501-PT-C101-005</t>
  </si>
  <si>
    <t>上海电器科学研究所（集团）有限公司</t>
  </si>
  <si>
    <t>用户端分布式电源系统保护电器试验设备开发与应用示范</t>
  </si>
  <si>
    <t>201501-PT-C101-006</t>
  </si>
  <si>
    <t>中船第九设计研究院工程有限公司</t>
  </si>
  <si>
    <t>中船九院技术中心能力提升平台系统</t>
  </si>
  <si>
    <t>201501-PT-C101-007</t>
  </si>
  <si>
    <t>上海嘉成轨道交通安全保障系统股份公司</t>
  </si>
  <si>
    <t>轨道交通车站空气净化系统</t>
  </si>
  <si>
    <t>201501-PT-C104-009</t>
  </si>
  <si>
    <t>绿色防火建筑外墙保温材料的开发及推广应用</t>
  </si>
  <si>
    <t>201501-PT-C104-012</t>
  </si>
  <si>
    <t>电子元器件芯片用加成型液体硅橡胶中试</t>
  </si>
  <si>
    <t>201501-PT-C104-013</t>
  </si>
  <si>
    <t>面向仓储物流的新一代智能机器人系统的中试项目</t>
  </si>
  <si>
    <t>201501-PT-C104-015</t>
  </si>
  <si>
    <t>张江普陀园生物医药新材料实训基地完善技术条件项目</t>
  </si>
  <si>
    <r>
      <t>2015-01-01</t>
    </r>
    <r>
      <rPr>
        <sz val="9"/>
        <rFont val="宋体"/>
        <family val="0"/>
      </rPr>
      <t>至</t>
    </r>
    <r>
      <rPr>
        <sz val="9"/>
        <rFont val="Arial"/>
        <family val="2"/>
      </rPr>
      <t>2015-12-31</t>
    </r>
  </si>
  <si>
    <t>201501-PT-D109-033</t>
  </si>
  <si>
    <t>分阶段拨付
(项目终止申请）</t>
  </si>
  <si>
    <t>上海谈家二八企业管理有限公司</t>
  </si>
  <si>
    <t>张江普陀园科技融资服务平台（股改类：蓝海人力、泽泉科技）</t>
  </si>
  <si>
    <t>事后一次性补贴</t>
  </si>
  <si>
    <t>201411-PT-A212-001</t>
  </si>
  <si>
    <t>国家技术创新示范企业</t>
  </si>
  <si>
    <t>201411-PT-C103-014</t>
  </si>
  <si>
    <t>201411-PT-C107-031</t>
  </si>
  <si>
    <t>201411-PT-C107-032</t>
  </si>
  <si>
    <t>201411-PT-C107-033</t>
  </si>
  <si>
    <t>201411-PT-C107-034</t>
  </si>
  <si>
    <t>201411-PT-C107-035</t>
  </si>
  <si>
    <t>上海电器科学研究院</t>
  </si>
  <si>
    <t>201411-PT-C107-036</t>
  </si>
  <si>
    <t>上海化工研究院行业标准创制</t>
  </si>
  <si>
    <t>201411-PT-C107-037</t>
  </si>
  <si>
    <t>创制行业标准《中小电机单位产品能源消耗限额》</t>
  </si>
  <si>
    <t>201411-PT-C107-038</t>
  </si>
  <si>
    <t>201411-PT-C107-039</t>
  </si>
  <si>
    <t>201411-PT-C107-040</t>
  </si>
  <si>
    <t>创制标准《螺杆压缩机专用直驱式变频调速永磁同步电动机技术条件》</t>
  </si>
  <si>
    <t>201411-PT-C107-041</t>
  </si>
  <si>
    <t>创制标准《封闭式离心制冷机用高压三相异步电动机技术条件》</t>
  </si>
  <si>
    <t>201411-PT-C107-042</t>
  </si>
  <si>
    <t>上海化工研究院国家标准创制</t>
  </si>
  <si>
    <t>201411-PT-C108-043</t>
  </si>
  <si>
    <t>201411-PT-C108-044</t>
  </si>
  <si>
    <t>《智能电网用户端系统数据接口一般要求》国家标准制定</t>
  </si>
  <si>
    <t>201411-PT-C108-045</t>
  </si>
  <si>
    <t>《智能电网用户端通信系统一般要求》国家标准制订</t>
  </si>
  <si>
    <t>201411-PT-C108-046</t>
  </si>
  <si>
    <t>201411-PT-C108-047</t>
  </si>
  <si>
    <t>201411-PT-C108-049</t>
  </si>
  <si>
    <t>201411-PT-C108-050</t>
  </si>
  <si>
    <t>201411-PT-C108-051</t>
  </si>
  <si>
    <t>创制国家标准《旋转电机定子绕组绝缘在线局部放电测量》</t>
  </si>
  <si>
    <t>201411-PT-C108-052</t>
  </si>
  <si>
    <t>上海古鳌电子科技股份有限公司</t>
  </si>
  <si>
    <t>企业知识产权绩效提升</t>
  </si>
  <si>
    <t>201411-PT-C113-054</t>
  </si>
  <si>
    <t>国家创新人才培养示范基地</t>
  </si>
  <si>
    <t>201411-PT-D106-055</t>
  </si>
  <si>
    <t>张江普陀园科技融资服务平台（股改类：禾泰、嘉成轨道）</t>
  </si>
  <si>
    <t>201501-PT-A212-001</t>
  </si>
  <si>
    <t>上海市涂料研究所有限公司</t>
  </si>
  <si>
    <t>涂料用磷铁粉防锈颜料</t>
  </si>
  <si>
    <t>201501-PT-C107-017</t>
  </si>
  <si>
    <t>201501-PT-C107-018</t>
  </si>
  <si>
    <t>201501-PT-C107-019</t>
  </si>
  <si>
    <t>201501-PT-C107-020</t>
  </si>
  <si>
    <t>创制行业标准《三相异步电机再制造技术规范》</t>
  </si>
  <si>
    <t>201501-PT-C107-021</t>
  </si>
  <si>
    <t>创制行业标准《电机产品型号编制方法》</t>
  </si>
  <si>
    <t>201501-PT-C107-022</t>
  </si>
  <si>
    <t>创建行业标准《高效率三相异步振动电机技术条件》</t>
  </si>
  <si>
    <t>201501-PT-C107-023</t>
  </si>
  <si>
    <t>创制标准《内馈斩波交流调速电机系统技术条件》</t>
  </si>
  <si>
    <t>201501-PT-C107-024</t>
  </si>
  <si>
    <t>自恢复式过欠压保护器</t>
  </si>
  <si>
    <t>201501-PT-C107-025</t>
  </si>
  <si>
    <t>智能电网用户端系统通用技术要求</t>
  </si>
  <si>
    <t>201501-PT-C107-026</t>
  </si>
  <si>
    <t>涂料用水性醇酸树脂</t>
  </si>
  <si>
    <t>201501-PT-C107-027</t>
  </si>
  <si>
    <t>创制行业标准《风力发电机绝缘规范》</t>
  </si>
  <si>
    <t>201501-PT-C108-028</t>
  </si>
  <si>
    <t>201501-PT-C108-029</t>
  </si>
  <si>
    <t>创制标准《变频器供电交流感应电动机确定损耗和效率的特定实验方法》</t>
  </si>
  <si>
    <t>201501-PT-C108-030</t>
  </si>
  <si>
    <t>知识产权的创造和运用资助</t>
  </si>
  <si>
    <t>201501-PT-C113-032</t>
  </si>
  <si>
    <r>
      <t>2013-05-01</t>
    </r>
    <r>
      <rPr>
        <sz val="9"/>
        <rFont val="宋体"/>
        <family val="0"/>
      </rPr>
      <t>至</t>
    </r>
    <r>
      <rPr>
        <sz val="9"/>
        <rFont val="Arial"/>
        <family val="2"/>
      </rPr>
      <t>2014-10-31</t>
    </r>
  </si>
  <si>
    <t>201411-PT-B107-004</t>
  </si>
  <si>
    <t>上海天然气管网净化装置的开发及工业应用</t>
  </si>
  <si>
    <r>
      <t>2014-01-01</t>
    </r>
    <r>
      <rPr>
        <sz val="9"/>
        <rFont val="宋体"/>
        <family val="0"/>
      </rPr>
      <t>至</t>
    </r>
    <r>
      <rPr>
        <sz val="9"/>
        <rFont val="Arial"/>
        <family val="2"/>
      </rPr>
      <t>2014-12-31</t>
    </r>
  </si>
  <si>
    <t>201411-PT-B107-005</t>
  </si>
  <si>
    <t>上海电科电器科技有限公司</t>
  </si>
  <si>
    <t xml:space="preserve">事前立项事后
一次性拨付
</t>
  </si>
  <si>
    <r>
      <t>2013-01-01</t>
    </r>
    <r>
      <rPr>
        <sz val="9"/>
        <rFont val="宋体"/>
        <family val="0"/>
      </rPr>
      <t>至</t>
    </r>
    <r>
      <rPr>
        <sz val="9"/>
        <rFont val="Arial"/>
        <family val="2"/>
      </rPr>
      <t>2014-12-31</t>
    </r>
  </si>
  <si>
    <t>201411-PT-B107-006</t>
  </si>
  <si>
    <t>上海新朋程信息科技有限公司</t>
  </si>
  <si>
    <r>
      <t>2013-11-01</t>
    </r>
    <r>
      <rPr>
        <sz val="9"/>
        <rFont val="宋体"/>
        <family val="0"/>
      </rPr>
      <t>至</t>
    </r>
    <r>
      <rPr>
        <sz val="9"/>
        <rFont val="Arial"/>
        <family val="2"/>
      </rPr>
      <t>2015-06-01</t>
    </r>
  </si>
  <si>
    <t>201411-PT-C104-019</t>
  </si>
  <si>
    <t>上海芭欧通信技术有限公司</t>
  </si>
  <si>
    <t>201501-PT-C104-008</t>
  </si>
  <si>
    <t>华东师范大学</t>
  </si>
  <si>
    <t>第19届国际磁共振大会</t>
  </si>
  <si>
    <t>小    计</t>
  </si>
  <si>
    <t>——</t>
  </si>
  <si>
    <t>中船第九设计研究院工程有限公司</t>
  </si>
  <si>
    <t>船用生活污水处理装置产品集成化研究</t>
  </si>
  <si>
    <t>备注：1、上海久银车库工程有限公司节能环保景观新型高层停车塔及智能化监控系统项目停止拨付后续市区财政资金600万元，并按比例追回已拨付市区财政资金168元；
2、中船第九设计研究院工程有限公司“船用生活污水处理装置产品集成化研究”项目申请立项终止，结余市区财政资金100万。</t>
  </si>
  <si>
    <t>附件2</t>
  </si>
  <si>
    <t>“牛金大学”—基于互动直播的移动学教系统</t>
  </si>
  <si>
    <t>VGO基于底层分析引擎的全领域精准营销体系</t>
  </si>
  <si>
    <t>拉卡拉商贷通项目——小微企业POS贷</t>
  </si>
  <si>
    <t>基于物联网移动终端的E平台系统建设</t>
  </si>
  <si>
    <t>泽泉科技高通量植物基因型-表型-育种服务平台</t>
  </si>
  <si>
    <t>高纯度天然香料β-苯乙醇的中试生产及精密分离技术示范应用</t>
  </si>
  <si>
    <t>基于云计算的智慧社区示范区 GreenTown云社区系统</t>
  </si>
  <si>
    <t>创制标准《矿山用大型主排水泵（潜水式）三相异步电动机技术条件 》</t>
  </si>
  <si>
    <t>创制标准《矿山用大型主排水泵（干式）三相异步电动机技术条件 》</t>
  </si>
  <si>
    <t>创制行业标准《电机系统节能量测量和验证方法  第1部分：电机节能量测量和验证方法》</t>
  </si>
  <si>
    <t>创制标准《电机系统节能量测量和验证方法  第2部分：泵系统节能量测量和验证方法》</t>
  </si>
  <si>
    <t>创制标准《YKK、YXKK系列10kV高压三相异步电动机技术条件及能效分级（机座号400～630）》</t>
  </si>
  <si>
    <t>创制行业标准立项《YX系列高压三项异步电动机技术条件及能效分级（机座号355~630）》</t>
  </si>
  <si>
    <t>创制行业标准《SRM系列(IP55)开关磁阻调速电动机技术条件（机座号63-355） 》</t>
  </si>
  <si>
    <t>创制标准《中型高压电机定子线圈 技术条件》</t>
  </si>
  <si>
    <t>GB/T 13539.5-2013 低压熔断器 第5部分：低压熔断器应用指南</t>
  </si>
  <si>
    <t>GB/T 14048.21-2013低压开关设备和控制设备 第5-9部分：控制电路电器和开关元件</t>
  </si>
  <si>
    <t>GB/T13539.6-2013《低压熔断器 第6部分：太阳能光伏系统保护用熔断体的补充要求》</t>
  </si>
  <si>
    <t>GB/T 14048.19-2013 低压开关设备和控制设备 第5-7部分：控制电路电器和开关元件</t>
  </si>
  <si>
    <t>GB/T 14048.20-2013  低压开关设备和控制设备 第5-8部分：控制电路电器和开关元件</t>
  </si>
  <si>
    <t>创制行业标准《TYCKK系列(IP44)高效高压永磁同步电动机技术条件》</t>
  </si>
  <si>
    <t>创制行业标准《TYC系列(IP23)高效高压永磁同步电动机技术条件》</t>
  </si>
  <si>
    <t>创制行业标准《YE3系列（IP23）三相异步电动机技术条件（机座号160-355）》</t>
  </si>
  <si>
    <t>创制国家标准《在线运行的交流电动机效率分级 (IE代码)》</t>
  </si>
  <si>
    <t>PEO过滤-干燥-冷却一体化工业装置的开发</t>
  </si>
  <si>
    <t>事前立项事后
一次性拨付</t>
  </si>
  <si>
    <t>新能源领域用B型剩余电流动作断路器</t>
  </si>
  <si>
    <t>i-训网&amp;职教圈</t>
  </si>
  <si>
    <t>wifi技术商业应用</t>
  </si>
  <si>
    <t>2014年和2015年第一批张江专项资金（普陀园）重点项目经费安排表（截止2017.11）</t>
  </si>
  <si>
    <t>2017年11月需下拨款项</t>
  </si>
  <si>
    <t>主要领导：</t>
  </si>
  <si>
    <t xml:space="preserve">分管领导：        </t>
  </si>
  <si>
    <t>科室负责人：</t>
  </si>
  <si>
    <t>经办人：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</si>
</sst>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 numFmtId="179" formatCode="0.00_);[Red]\(0.00\)"/>
    <numFmt numFmtId="180" formatCode="mmm\-yyyy"/>
  </numFmts>
  <fonts count="38">
    <font>
      <sz val="12"/>
      <name val="宋体"/>
      <family val="0"/>
    </font>
    <font>
      <sz val="9"/>
      <name val="宋体"/>
      <family val="0"/>
    </font>
    <font>
      <sz val="9"/>
      <name val="Arial"/>
      <family val="2"/>
    </font>
    <font>
      <sz val="11"/>
      <color indexed="8"/>
      <name val="宋体"/>
      <family val="0"/>
    </font>
    <font>
      <sz val="11"/>
      <color indexed="9"/>
      <name val="宋体"/>
      <family val="0"/>
    </font>
    <font>
      <sz val="11"/>
      <color indexed="52"/>
      <name val="宋体"/>
      <family val="0"/>
    </font>
    <font>
      <sz val="11"/>
      <color indexed="6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b/>
      <sz val="11"/>
      <color indexed="9"/>
      <name val="宋体"/>
      <family val="0"/>
    </font>
    <font>
      <sz val="11"/>
      <color indexed="20"/>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b/>
      <sz val="12"/>
      <name val="仿宋_GB2312"/>
      <family val="3"/>
    </font>
    <font>
      <b/>
      <sz val="16"/>
      <name val="仿宋_GB2312"/>
      <family val="3"/>
    </font>
    <font>
      <sz val="12"/>
      <name val="仿宋_GB2312"/>
      <family val="3"/>
    </font>
    <font>
      <b/>
      <sz val="14"/>
      <name val="仿宋_GB2312"/>
      <family val="3"/>
    </font>
    <font>
      <sz val="16"/>
      <name val="仿宋_GB2312"/>
      <family val="3"/>
    </font>
    <font>
      <sz val="10"/>
      <name val="宋体"/>
      <family val="0"/>
    </font>
    <font>
      <sz val="8"/>
      <name val="Arial"/>
      <family val="2"/>
    </font>
    <font>
      <sz val="8"/>
      <name val="仿宋_GB2312"/>
      <family val="3"/>
    </font>
    <font>
      <b/>
      <sz val="8"/>
      <name val="仿宋_GB2312"/>
      <family val="3"/>
    </font>
    <font>
      <sz val="8"/>
      <color indexed="8"/>
      <name val="宋体"/>
      <family val="0"/>
    </font>
    <font>
      <sz val="8"/>
      <color indexed="8"/>
      <name val="仿宋_GB2312"/>
      <family val="3"/>
    </font>
    <font>
      <sz val="8"/>
      <name val="Times New Roman"/>
      <family val="1"/>
    </font>
    <font>
      <sz val="8"/>
      <name val="宋体"/>
      <family val="0"/>
    </font>
    <font>
      <sz val="7"/>
      <name val="Arial"/>
      <family val="2"/>
    </font>
    <font>
      <sz val="11"/>
      <color indexed="8"/>
      <name val="仿宋_GB2312"/>
      <family val="3"/>
    </font>
    <font>
      <sz val="11"/>
      <color theme="1"/>
      <name val="Calibri"/>
      <family val="0"/>
    </font>
    <font>
      <sz val="11"/>
      <color theme="0"/>
      <name val="Calibri"/>
      <family val="0"/>
    </font>
    <font>
      <sz val="11"/>
      <color theme="1"/>
      <name val="仿宋_GB2312"/>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6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medium"/>
      <bottom style="thin"/>
    </border>
    <border>
      <left style="thin"/>
      <right style="thin"/>
      <top style="thin"/>
      <bottom/>
    </border>
    <border>
      <left/>
      <right style="medium"/>
      <top style="thin"/>
      <bottom style="thin"/>
    </border>
    <border>
      <left>
        <color indexed="63"/>
      </left>
      <right style="medium"/>
      <top style="medium"/>
      <bottom style="medium"/>
    </border>
    <border>
      <left/>
      <right style="medium"/>
      <top style="thin"/>
      <bottom style="medium"/>
    </border>
    <border>
      <left style="medium"/>
      <right style="medium"/>
      <top style="medium"/>
      <bottom style="medium"/>
    </border>
    <border>
      <left style="medium"/>
      <right style="medium"/>
      <top style="thin"/>
      <bottom style="thin"/>
    </border>
    <border>
      <left style="thin"/>
      <right>
        <color indexed="63"/>
      </right>
      <top style="thin"/>
      <bottom/>
    </border>
    <border>
      <left>
        <color indexed="63"/>
      </left>
      <right style="medium"/>
      <top style="medium"/>
      <bottom>
        <color indexed="63"/>
      </bottom>
    </border>
    <border>
      <left/>
      <right style="thin"/>
      <top style="thin"/>
      <bottom style="thin"/>
    </border>
    <border>
      <left/>
      <right style="medium"/>
      <top style="medium"/>
      <bottom style="thin"/>
    </border>
    <border>
      <left style="medium"/>
      <right style="medium"/>
      <top style="medium"/>
      <bottom style="thin"/>
    </border>
    <border>
      <left style="medium"/>
      <right style="medium"/>
      <top style="thin"/>
      <bottom>
        <color indexed="63"/>
      </bottom>
    </border>
    <border>
      <left/>
      <right style="medium"/>
      <top style="thin"/>
      <bottom/>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right style="thin"/>
      <top style="thin"/>
      <bottom style="thin">
        <color indexed="8"/>
      </bottom>
    </border>
    <border>
      <left style="thin"/>
      <right/>
      <top style="thin"/>
      <bottom style="thin">
        <color indexed="8"/>
      </bottom>
    </border>
    <border>
      <left>
        <color indexed="63"/>
      </left>
      <right style="thin"/>
      <top style="thin"/>
      <bottom/>
    </border>
    <border>
      <left style="medium"/>
      <right style="thin"/>
      <top style="thin"/>
      <bottom>
        <color indexed="63"/>
      </bottom>
    </border>
    <border>
      <left style="thin"/>
      <right style="medium"/>
      <top style="thin"/>
      <bottom/>
    </border>
    <border>
      <left style="medium"/>
      <right style="thin"/>
      <top style="thin"/>
      <bottom style="medium"/>
    </border>
    <border>
      <left style="thin"/>
      <right style="thin"/>
      <top>
        <color indexed="63"/>
      </top>
      <bottom style="medium"/>
    </border>
    <border>
      <left style="thin"/>
      <right style="medium"/>
      <top>
        <color indexed="63"/>
      </top>
      <bottom style="medium"/>
    </border>
    <border>
      <left/>
      <right style="thin"/>
      <top>
        <color indexed="63"/>
      </top>
      <bottom style="medium"/>
    </border>
    <border>
      <left style="thin"/>
      <right/>
      <top>
        <color indexed="63"/>
      </top>
      <bottom style="medium"/>
    </border>
    <border>
      <left style="medium"/>
      <right style="thin"/>
      <top>
        <color indexed="63"/>
      </top>
      <bottom style="medium"/>
    </border>
    <border>
      <left style="thin"/>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medium"/>
      <bottom style="thin"/>
    </border>
    <border>
      <left style="medium"/>
      <right style="medium"/>
      <top/>
      <bottom/>
    </border>
    <border>
      <left style="medium"/>
      <right style="medium"/>
      <top/>
      <bottom style="medium"/>
    </border>
    <border>
      <left>
        <color indexed="63"/>
      </left>
      <right style="medium"/>
      <top>
        <color indexed="63"/>
      </top>
      <bottom>
        <color indexed="63"/>
      </bottom>
    </border>
    <border>
      <left style="medium"/>
      <right style="thin"/>
      <top>
        <color indexed="63"/>
      </top>
      <bottom>
        <color indexed="63"/>
      </bottom>
    </border>
    <border>
      <left style="thin"/>
      <right style="thin"/>
      <top/>
      <bottom/>
    </border>
    <border>
      <left style="thin"/>
      <right/>
      <top/>
      <bottom/>
    </border>
    <border>
      <left style="medium"/>
      <right style="medium"/>
      <top style="thin"/>
      <bottom style="medium"/>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5"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4" fillId="3" borderId="0" applyNumberFormat="0" applyBorder="0" applyAlignment="0" applyProtection="0"/>
    <xf numFmtId="0" fontId="19" fillId="4" borderId="0" applyNumberFormat="0" applyBorder="0" applyAlignment="0" applyProtection="0"/>
    <xf numFmtId="0" fontId="12"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8" fillId="34" borderId="5" applyNumberFormat="0" applyAlignment="0" applyProtection="0"/>
    <xf numFmtId="0" fontId="13" fillId="35" borderId="6" applyNumberFormat="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9" borderId="0" applyNumberFormat="0" applyBorder="0" applyAlignment="0" applyProtection="0"/>
    <xf numFmtId="0" fontId="16" fillId="40" borderId="0" applyNumberFormat="0" applyBorder="0" applyAlignment="0" applyProtection="0"/>
    <xf numFmtId="0" fontId="11" fillId="34" borderId="8" applyNumberFormat="0" applyAlignment="0" applyProtection="0"/>
    <xf numFmtId="0" fontId="6" fillId="7" borderId="5" applyNumberFormat="0" applyAlignment="0" applyProtection="0"/>
    <xf numFmtId="0" fontId="36"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0" fillId="47" borderId="9" applyNumberFormat="0" applyFont="0" applyAlignment="0" applyProtection="0"/>
  </cellStyleXfs>
  <cellXfs count="238">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22" fillId="0" borderId="10" xfId="0" applyNumberFormat="1" applyFont="1" applyBorder="1" applyAlignment="1">
      <alignment horizontal="center" vertical="center"/>
    </xf>
    <xf numFmtId="0" fontId="20" fillId="0" borderId="11" xfId="0" applyNumberFormat="1" applyFont="1" applyFill="1" applyBorder="1" applyAlignment="1">
      <alignment horizontal="center" vertical="center" wrapText="1"/>
    </xf>
    <xf numFmtId="0" fontId="23" fillId="0" borderId="0" xfId="0" applyFont="1" applyAlignment="1">
      <alignment horizontal="right" vertical="center"/>
    </xf>
    <xf numFmtId="0" fontId="2" fillId="0" borderId="12" xfId="0" applyNumberFormat="1" applyFont="1" applyBorder="1" applyAlignment="1">
      <alignment horizontal="center" vertical="center"/>
    </xf>
    <xf numFmtId="0" fontId="24" fillId="0" borderId="0" xfId="0" applyFont="1" applyAlignment="1">
      <alignment vertical="center" wrapText="1"/>
    </xf>
    <xf numFmtId="0" fontId="0" fillId="0" borderId="13" xfId="0" applyNumberFormat="1"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15" xfId="0" applyNumberFormat="1" applyBorder="1" applyAlignment="1">
      <alignment horizontal="center" vertical="center"/>
    </xf>
    <xf numFmtId="0" fontId="2" fillId="0" borderId="16" xfId="0" applyNumberFormat="1" applyFont="1" applyBorder="1" applyAlignment="1">
      <alignment horizontal="center" vertical="center" wrapText="1"/>
    </xf>
    <xf numFmtId="0" fontId="20" fillId="0" borderId="17" xfId="0" applyNumberFormat="1" applyFont="1" applyFill="1" applyBorder="1" applyAlignment="1">
      <alignment horizontal="center" vertical="center" wrapText="1"/>
    </xf>
    <xf numFmtId="0" fontId="23" fillId="0" borderId="18" xfId="0" applyNumberFormat="1" applyFont="1" applyFill="1" applyBorder="1" applyAlignment="1">
      <alignment horizontal="center" vertical="center"/>
    </xf>
    <xf numFmtId="0" fontId="0" fillId="0" borderId="0" xfId="0" applyFill="1" applyAlignment="1">
      <alignment vertical="center"/>
    </xf>
    <xf numFmtId="0" fontId="0" fillId="0" borderId="12" xfId="0" applyFill="1" applyBorder="1" applyAlignment="1">
      <alignment vertical="center"/>
    </xf>
    <xf numFmtId="0" fontId="2" fillId="0" borderId="16"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178" fontId="2" fillId="0" borderId="19" xfId="0" applyNumberFormat="1" applyFont="1" applyFill="1" applyBorder="1" applyAlignment="1">
      <alignment horizontal="center" vertical="center" wrapText="1"/>
    </xf>
    <xf numFmtId="0" fontId="0" fillId="0" borderId="20" xfId="0" applyFill="1" applyBorder="1" applyAlignment="1">
      <alignment vertical="center"/>
    </xf>
    <xf numFmtId="0" fontId="2" fillId="0" borderId="21"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2" fillId="0" borderId="12" xfId="0" applyNumberFormat="1" applyFont="1" applyFill="1" applyBorder="1" applyAlignment="1">
      <alignment horizontal="center" vertical="center"/>
    </xf>
    <xf numFmtId="0" fontId="26" fillId="0" borderId="24" xfId="0" applyNumberFormat="1" applyFont="1" applyFill="1" applyBorder="1" applyAlignment="1">
      <alignment horizontal="center" vertical="center"/>
    </xf>
    <xf numFmtId="0" fontId="27" fillId="0" borderId="25" xfId="0" applyNumberFormat="1" applyFont="1" applyFill="1" applyBorder="1" applyAlignment="1">
      <alignment horizontal="left" vertical="center" wrapText="1"/>
    </xf>
    <xf numFmtId="0" fontId="27" fillId="0" borderId="26" xfId="0" applyNumberFormat="1" applyFont="1" applyFill="1" applyBorder="1" applyAlignment="1">
      <alignment horizontal="left" vertical="center" wrapText="1"/>
    </xf>
    <xf numFmtId="0" fontId="28" fillId="0" borderId="27" xfId="0" applyNumberFormat="1" applyFont="1" applyFill="1" applyBorder="1" applyAlignment="1">
      <alignment horizontal="center" vertical="center" wrapText="1"/>
    </xf>
    <xf numFmtId="0" fontId="28" fillId="0" borderId="28" xfId="0" applyNumberFormat="1" applyFont="1" applyFill="1" applyBorder="1" applyAlignment="1">
      <alignment horizontal="center" vertical="center" wrapText="1"/>
    </xf>
    <xf numFmtId="178" fontId="26" fillId="0" borderId="29" xfId="0" applyNumberFormat="1" applyFont="1" applyFill="1" applyBorder="1" applyAlignment="1">
      <alignment horizontal="center" vertical="center"/>
    </xf>
    <xf numFmtId="178" fontId="26" fillId="0" borderId="30" xfId="0" applyNumberFormat="1" applyFont="1" applyFill="1" applyBorder="1" applyAlignment="1">
      <alignment horizontal="center" vertical="center"/>
    </xf>
    <xf numFmtId="0" fontId="27" fillId="0" borderId="31" xfId="0" applyNumberFormat="1" applyFont="1" applyFill="1" applyBorder="1" applyAlignment="1">
      <alignment horizontal="center" vertical="center"/>
    </xf>
    <xf numFmtId="57" fontId="27" fillId="0" borderId="29" xfId="0" applyNumberFormat="1" applyFont="1" applyFill="1" applyBorder="1" applyAlignment="1">
      <alignment horizontal="center" vertical="center"/>
    </xf>
    <xf numFmtId="178" fontId="26" fillId="0" borderId="31" xfId="0" applyNumberFormat="1" applyFont="1" applyFill="1" applyBorder="1" applyAlignment="1">
      <alignment horizontal="center" vertical="center"/>
    </xf>
    <xf numFmtId="178" fontId="26" fillId="0" borderId="32" xfId="0" applyNumberFormat="1" applyFont="1" applyFill="1" applyBorder="1" applyAlignment="1">
      <alignment horizontal="center" vertical="center"/>
    </xf>
    <xf numFmtId="57" fontId="27" fillId="0" borderId="33" xfId="0" applyNumberFormat="1" applyFont="1" applyFill="1" applyBorder="1" applyAlignment="1">
      <alignment horizontal="center" vertical="center"/>
    </xf>
    <xf numFmtId="178" fontId="26" fillId="0" borderId="30" xfId="0" applyNumberFormat="1" applyFont="1" applyFill="1" applyBorder="1" applyAlignment="1">
      <alignment horizontal="center" vertical="center" wrapText="1"/>
    </xf>
    <xf numFmtId="178" fontId="26" fillId="0" borderId="31" xfId="0" applyNumberFormat="1" applyFont="1" applyFill="1" applyBorder="1" applyAlignment="1">
      <alignment horizontal="center" vertical="center" wrapText="1"/>
    </xf>
    <xf numFmtId="0" fontId="27" fillId="0" borderId="25" xfId="0" applyFont="1" applyFill="1" applyBorder="1" applyAlignment="1">
      <alignment horizontal="center" vertical="center" wrapText="1"/>
    </xf>
    <xf numFmtId="178" fontId="26" fillId="0" borderId="32" xfId="0" applyNumberFormat="1" applyFont="1" applyFill="1" applyBorder="1" applyAlignment="1">
      <alignment horizontal="center" vertical="center" wrapText="1"/>
    </xf>
    <xf numFmtId="178" fontId="26" fillId="0" borderId="29" xfId="0" applyNumberFormat="1" applyFont="1" applyFill="1" applyBorder="1" applyAlignment="1">
      <alignment horizontal="center" vertical="center" wrapText="1"/>
    </xf>
    <xf numFmtId="0" fontId="26" fillId="0" borderId="34" xfId="0" applyNumberFormat="1" applyFont="1" applyFill="1" applyBorder="1" applyAlignment="1">
      <alignment horizontal="center" vertical="center"/>
    </xf>
    <xf numFmtId="0" fontId="27" fillId="0" borderId="35" xfId="0" applyNumberFormat="1" applyFont="1" applyFill="1" applyBorder="1" applyAlignment="1">
      <alignment horizontal="left" vertical="center" wrapText="1"/>
    </xf>
    <xf numFmtId="0" fontId="27" fillId="0" borderId="36" xfId="0" applyNumberFormat="1" applyFont="1" applyFill="1" applyBorder="1" applyAlignment="1">
      <alignment horizontal="left" vertical="center" wrapText="1"/>
    </xf>
    <xf numFmtId="0" fontId="28" fillId="0" borderId="19" xfId="0" applyNumberFormat="1" applyFont="1" applyFill="1" applyBorder="1" applyAlignment="1">
      <alignment horizontal="center" vertical="center" wrapText="1"/>
    </xf>
    <xf numFmtId="0" fontId="28" fillId="0" borderId="37" xfId="0" applyNumberFormat="1" applyFont="1" applyFill="1" applyBorder="1" applyAlignment="1">
      <alignment horizontal="center" vertical="center" wrapText="1"/>
    </xf>
    <xf numFmtId="178" fontId="26" fillId="0" borderId="34" xfId="0" applyNumberFormat="1" applyFont="1" applyFill="1" applyBorder="1" applyAlignment="1">
      <alignment horizontal="center" vertical="center"/>
    </xf>
    <xf numFmtId="178" fontId="26" fillId="0" borderId="35" xfId="0" applyNumberFormat="1" applyFont="1" applyFill="1" applyBorder="1" applyAlignment="1">
      <alignment horizontal="center" vertical="center"/>
    </xf>
    <xf numFmtId="0" fontId="27" fillId="0" borderId="37" xfId="0" applyNumberFormat="1" applyFont="1" applyFill="1" applyBorder="1" applyAlignment="1">
      <alignment horizontal="center" vertical="center"/>
    </xf>
    <xf numFmtId="57" fontId="27" fillId="0" borderId="34" xfId="0" applyNumberFormat="1" applyFont="1" applyFill="1" applyBorder="1" applyAlignment="1">
      <alignment horizontal="center" vertical="center"/>
    </xf>
    <xf numFmtId="178" fontId="26" fillId="0" borderId="37" xfId="0" applyNumberFormat="1" applyFont="1" applyFill="1" applyBorder="1" applyAlignment="1">
      <alignment horizontal="center" vertical="center"/>
    </xf>
    <xf numFmtId="178" fontId="26" fillId="0" borderId="36" xfId="0" applyNumberFormat="1" applyFont="1" applyFill="1" applyBorder="1" applyAlignment="1">
      <alignment horizontal="center" vertical="center"/>
    </xf>
    <xf numFmtId="0" fontId="28" fillId="0" borderId="34" xfId="0" applyFont="1" applyFill="1" applyBorder="1" applyAlignment="1">
      <alignment horizontal="center" vertical="center" wrapText="1"/>
    </xf>
    <xf numFmtId="0" fontId="28" fillId="0" borderId="35" xfId="0" applyFont="1" applyFill="1" applyBorder="1" applyAlignment="1">
      <alignment horizontal="center" vertical="center" wrapText="1"/>
    </xf>
    <xf numFmtId="57" fontId="27" fillId="0" borderId="19" xfId="0" applyNumberFormat="1" applyFont="1" applyFill="1" applyBorder="1" applyAlignment="1">
      <alignment horizontal="center" vertical="center"/>
    </xf>
    <xf numFmtId="178" fontId="26" fillId="0" borderId="35" xfId="0" applyNumberFormat="1" applyFont="1" applyFill="1" applyBorder="1" applyAlignment="1">
      <alignment horizontal="center" vertical="center" wrapText="1"/>
    </xf>
    <xf numFmtId="178" fontId="26" fillId="0" borderId="37" xfId="0" applyNumberFormat="1" applyFont="1" applyFill="1" applyBorder="1" applyAlignment="1">
      <alignment horizontal="center" vertical="center" wrapText="1"/>
    </xf>
    <xf numFmtId="0" fontId="27" fillId="0" borderId="35" xfId="0" applyFont="1" applyFill="1" applyBorder="1" applyAlignment="1">
      <alignment horizontal="center" vertical="center" wrapText="1"/>
    </xf>
    <xf numFmtId="178" fontId="26" fillId="0" borderId="36" xfId="0" applyNumberFormat="1" applyFont="1" applyFill="1" applyBorder="1" applyAlignment="1">
      <alignment horizontal="center" vertical="center" wrapText="1"/>
    </xf>
    <xf numFmtId="178" fontId="26" fillId="0" borderId="34" xfId="0" applyNumberFormat="1" applyFont="1" applyFill="1" applyBorder="1" applyAlignment="1">
      <alignment horizontal="center" vertical="center" wrapText="1"/>
    </xf>
    <xf numFmtId="57" fontId="27" fillId="0" borderId="35" xfId="0" applyNumberFormat="1" applyFont="1" applyFill="1" applyBorder="1" applyAlignment="1">
      <alignment horizontal="center" vertical="center"/>
    </xf>
    <xf numFmtId="0" fontId="26" fillId="0" borderId="34" xfId="0" applyNumberFormat="1" applyFont="1" applyBorder="1" applyAlignment="1">
      <alignment horizontal="center" vertical="center"/>
    </xf>
    <xf numFmtId="0" fontId="27" fillId="0" borderId="35" xfId="0" applyNumberFormat="1" applyFont="1" applyBorder="1" applyAlignment="1">
      <alignment horizontal="left" vertical="center" wrapText="1"/>
    </xf>
    <xf numFmtId="0" fontId="27" fillId="0" borderId="36" xfId="0" applyNumberFormat="1" applyFont="1" applyBorder="1" applyAlignment="1">
      <alignment horizontal="left" vertical="center" wrapText="1"/>
    </xf>
    <xf numFmtId="178" fontId="26" fillId="0" borderId="34" xfId="0" applyNumberFormat="1" applyFont="1" applyBorder="1" applyAlignment="1">
      <alignment horizontal="center" vertical="center"/>
    </xf>
    <xf numFmtId="178" fontId="26" fillId="0" borderId="35" xfId="0" applyNumberFormat="1" applyFont="1" applyBorder="1" applyAlignment="1">
      <alignment horizontal="center" vertical="center"/>
    </xf>
    <xf numFmtId="0" fontId="27" fillId="0" borderId="37" xfId="0" applyNumberFormat="1" applyFont="1" applyBorder="1" applyAlignment="1">
      <alignment horizontal="center" vertical="center"/>
    </xf>
    <xf numFmtId="57" fontId="27" fillId="0" borderId="19" xfId="0" applyNumberFormat="1" applyFont="1" applyBorder="1" applyAlignment="1">
      <alignment horizontal="center" vertical="center"/>
    </xf>
    <xf numFmtId="0" fontId="26" fillId="0" borderId="24" xfId="0" applyNumberFormat="1" applyFont="1" applyBorder="1" applyAlignment="1">
      <alignment horizontal="center" vertical="center"/>
    </xf>
    <xf numFmtId="57" fontId="27" fillId="0" borderId="34" xfId="0" applyNumberFormat="1" applyFont="1" applyBorder="1" applyAlignment="1">
      <alignment horizontal="center" vertical="center"/>
    </xf>
    <xf numFmtId="57" fontId="27" fillId="0" borderId="27" xfId="0" applyNumberFormat="1" applyFont="1" applyBorder="1" applyAlignment="1">
      <alignment horizontal="center" vertical="center"/>
    </xf>
    <xf numFmtId="0" fontId="27" fillId="0" borderId="37" xfId="0" applyNumberFormat="1"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9" xfId="0" applyFont="1" applyFill="1" applyBorder="1" applyAlignment="1">
      <alignment horizontal="center" vertical="center" wrapText="1"/>
    </xf>
    <xf numFmtId="57" fontId="27" fillId="0" borderId="35" xfId="0" applyNumberFormat="1" applyFont="1" applyBorder="1" applyAlignment="1">
      <alignment horizontal="center" vertical="center"/>
    </xf>
    <xf numFmtId="49" fontId="29" fillId="0" borderId="38" xfId="0" applyNumberFormat="1" applyFont="1" applyBorder="1" applyAlignment="1">
      <alignment horizontal="center" vertical="center" wrapText="1"/>
    </xf>
    <xf numFmtId="49" fontId="30" fillId="0" borderId="39" xfId="0" applyNumberFormat="1" applyFont="1" applyBorder="1" applyAlignment="1">
      <alignment horizontal="center" vertical="center" wrapText="1"/>
    </xf>
    <xf numFmtId="57" fontId="26" fillId="0" borderId="34" xfId="0" applyNumberFormat="1" applyFont="1" applyFill="1" applyBorder="1" applyAlignment="1">
      <alignment vertical="center"/>
    </xf>
    <xf numFmtId="179" fontId="26" fillId="0" borderId="35" xfId="0" applyNumberFormat="1" applyFont="1" applyFill="1" applyBorder="1" applyAlignment="1">
      <alignment horizontal="right" vertical="center" wrapText="1"/>
    </xf>
    <xf numFmtId="179" fontId="26" fillId="0" borderId="37" xfId="0" applyNumberFormat="1" applyFont="1" applyFill="1" applyBorder="1" applyAlignment="1">
      <alignment horizontal="right" vertical="center" wrapText="1"/>
    </xf>
    <xf numFmtId="179" fontId="26" fillId="0" borderId="19" xfId="0" applyNumberFormat="1" applyFont="1" applyFill="1" applyBorder="1" applyAlignment="1">
      <alignment horizontal="right" vertical="center" wrapText="1"/>
    </xf>
    <xf numFmtId="49" fontId="31" fillId="0" borderId="19" xfId="0" applyNumberFormat="1" applyFont="1" applyFill="1" applyBorder="1" applyAlignment="1">
      <alignment horizontal="center" vertical="center" wrapText="1"/>
    </xf>
    <xf numFmtId="49" fontId="27" fillId="0" borderId="37" xfId="0" applyNumberFormat="1" applyFont="1" applyBorder="1" applyAlignment="1">
      <alignment horizontal="center" vertical="center" wrapText="1"/>
    </xf>
    <xf numFmtId="57" fontId="26" fillId="0" borderId="24" xfId="0" applyNumberFormat="1" applyFont="1" applyFill="1" applyBorder="1" applyAlignment="1">
      <alignment vertical="center"/>
    </xf>
    <xf numFmtId="179" fontId="26" fillId="0" borderId="19" xfId="0" applyNumberFormat="1" applyFont="1" applyBorder="1" applyAlignment="1">
      <alignment horizontal="right" vertical="center" wrapText="1"/>
    </xf>
    <xf numFmtId="179" fontId="26" fillId="0" borderId="35" xfId="0" applyNumberFormat="1" applyFont="1" applyBorder="1" applyAlignment="1">
      <alignment horizontal="right" vertical="center" wrapText="1"/>
    </xf>
    <xf numFmtId="49" fontId="32" fillId="0" borderId="19" xfId="0" applyNumberFormat="1" applyFont="1" applyFill="1" applyBorder="1" applyAlignment="1">
      <alignment horizontal="center" vertical="center" wrapText="1"/>
    </xf>
    <xf numFmtId="0" fontId="32" fillId="0" borderId="34" xfId="0" applyNumberFormat="1" applyFont="1" applyFill="1" applyBorder="1" applyAlignment="1">
      <alignment vertical="center"/>
    </xf>
    <xf numFmtId="0" fontId="26" fillId="0" borderId="35" xfId="0" applyFont="1" applyBorder="1" applyAlignment="1">
      <alignment vertical="center"/>
    </xf>
    <xf numFmtId="0" fontId="32" fillId="0" borderId="35" xfId="0" applyNumberFormat="1" applyFont="1" applyFill="1" applyBorder="1" applyAlignment="1">
      <alignment vertical="center"/>
    </xf>
    <xf numFmtId="0" fontId="32" fillId="0" borderId="36" xfId="0" applyNumberFormat="1" applyFont="1" applyFill="1" applyBorder="1" applyAlignment="1">
      <alignment vertical="center"/>
    </xf>
    <xf numFmtId="0" fontId="27" fillId="0" borderId="11" xfId="0" applyNumberFormat="1" applyFont="1" applyBorder="1" applyAlignment="1">
      <alignment horizontal="left" vertical="center" wrapText="1"/>
    </xf>
    <xf numFmtId="49" fontId="32" fillId="0" borderId="40" xfId="0" applyNumberFormat="1" applyFont="1" applyFill="1" applyBorder="1" applyAlignment="1">
      <alignment horizontal="center" vertical="center" wrapText="1"/>
    </xf>
    <xf numFmtId="49" fontId="27" fillId="0" borderId="17" xfId="0" applyNumberFormat="1" applyFont="1" applyBorder="1" applyAlignment="1">
      <alignment horizontal="center" vertical="center" wrapText="1"/>
    </xf>
    <xf numFmtId="57" fontId="26" fillId="0" borderId="41" xfId="0" applyNumberFormat="1" applyFont="1" applyFill="1" applyBorder="1" applyAlignment="1">
      <alignment vertical="center"/>
    </xf>
    <xf numFmtId="179" fontId="26" fillId="0" borderId="11" xfId="0" applyNumberFormat="1" applyFont="1" applyFill="1" applyBorder="1" applyAlignment="1">
      <alignment horizontal="right" vertical="center" wrapText="1"/>
    </xf>
    <xf numFmtId="179" fontId="26" fillId="0" borderId="17" xfId="0" applyNumberFormat="1" applyFont="1" applyFill="1" applyBorder="1" applyAlignment="1">
      <alignment horizontal="right" vertical="center" wrapText="1"/>
    </xf>
    <xf numFmtId="0" fontId="26" fillId="0" borderId="11" xfId="0" applyFont="1" applyFill="1" applyBorder="1" applyAlignment="1">
      <alignment vertical="center"/>
    </xf>
    <xf numFmtId="0" fontId="26" fillId="0" borderId="42" xfId="0" applyFont="1" applyFill="1" applyBorder="1" applyAlignment="1">
      <alignment vertical="center"/>
    </xf>
    <xf numFmtId="49" fontId="27" fillId="0" borderId="37" xfId="0" applyNumberFormat="1" applyFont="1" applyFill="1" applyBorder="1" applyAlignment="1">
      <alignment horizontal="center" vertical="center" wrapText="1"/>
    </xf>
    <xf numFmtId="57" fontId="26" fillId="0" borderId="34" xfId="0" applyNumberFormat="1" applyFont="1" applyFill="1" applyBorder="1" applyAlignment="1">
      <alignment horizontal="right" vertical="center" wrapText="1"/>
    </xf>
    <xf numFmtId="0" fontId="26" fillId="0" borderId="34" xfId="0" applyFont="1" applyFill="1" applyBorder="1" applyAlignment="1">
      <alignment vertical="center"/>
    </xf>
    <xf numFmtId="0" fontId="26" fillId="0" borderId="35" xfId="0" applyFont="1" applyFill="1" applyBorder="1" applyAlignment="1">
      <alignment vertical="center"/>
    </xf>
    <xf numFmtId="0" fontId="26" fillId="0" borderId="36" xfId="0" applyFont="1" applyFill="1" applyBorder="1" applyAlignment="1">
      <alignment vertical="center"/>
    </xf>
    <xf numFmtId="0" fontId="26" fillId="0" borderId="37" xfId="0" applyFont="1" applyFill="1" applyBorder="1" applyAlignment="1">
      <alignment vertical="center"/>
    </xf>
    <xf numFmtId="57" fontId="26" fillId="0" borderId="19" xfId="0" applyNumberFormat="1" applyFont="1" applyBorder="1" applyAlignment="1">
      <alignment vertical="center"/>
    </xf>
    <xf numFmtId="0" fontId="27" fillId="0" borderId="25" xfId="0" applyNumberFormat="1" applyFont="1" applyBorder="1" applyAlignment="1">
      <alignment horizontal="left" vertical="center" wrapText="1"/>
    </xf>
    <xf numFmtId="0" fontId="27" fillId="0" borderId="26" xfId="0" applyNumberFormat="1" applyFont="1" applyBorder="1" applyAlignment="1">
      <alignment horizontal="left" vertical="center" wrapText="1"/>
    </xf>
    <xf numFmtId="49" fontId="32" fillId="0" borderId="27" xfId="0" applyNumberFormat="1" applyFont="1" applyFill="1" applyBorder="1" applyAlignment="1">
      <alignment horizontal="center" vertical="center" wrapText="1"/>
    </xf>
    <xf numFmtId="49" fontId="27" fillId="0" borderId="28" xfId="0" applyNumberFormat="1" applyFont="1" applyFill="1" applyBorder="1" applyAlignment="1">
      <alignment horizontal="center" vertical="center" wrapText="1"/>
    </xf>
    <xf numFmtId="178" fontId="26" fillId="0" borderId="24" xfId="0" applyNumberFormat="1" applyFont="1" applyBorder="1" applyAlignment="1">
      <alignment horizontal="center" vertical="center"/>
    </xf>
    <xf numFmtId="178" fontId="26" fillId="0" borderId="25" xfId="0" applyNumberFormat="1" applyFont="1" applyBorder="1" applyAlignment="1">
      <alignment horizontal="center" vertical="center"/>
    </xf>
    <xf numFmtId="0" fontId="26" fillId="0" borderId="25" xfId="0" applyFont="1" applyFill="1" applyBorder="1" applyAlignment="1">
      <alignment vertical="center"/>
    </xf>
    <xf numFmtId="0" fontId="26" fillId="0" borderId="28" xfId="0" applyFont="1" applyFill="1" applyBorder="1" applyAlignment="1">
      <alignment vertical="center"/>
    </xf>
    <xf numFmtId="0" fontId="26" fillId="0" borderId="24" xfId="0" applyFont="1" applyFill="1" applyBorder="1" applyAlignment="1">
      <alignment vertical="center"/>
    </xf>
    <xf numFmtId="0" fontId="26" fillId="0" borderId="26" xfId="0" applyFont="1" applyFill="1" applyBorder="1" applyAlignment="1">
      <alignment vertical="center"/>
    </xf>
    <xf numFmtId="178" fontId="26" fillId="0" borderId="19" xfId="0" applyNumberFormat="1" applyFont="1" applyFill="1" applyBorder="1" applyAlignment="1">
      <alignment horizontal="center" vertical="center" wrapText="1"/>
    </xf>
    <xf numFmtId="57" fontId="26" fillId="0" borderId="19" xfId="0" applyNumberFormat="1" applyFont="1" applyFill="1" applyBorder="1" applyAlignment="1">
      <alignment vertical="center"/>
    </xf>
    <xf numFmtId="0" fontId="26" fillId="0" borderId="43" xfId="0" applyNumberFormat="1" applyFont="1" applyFill="1" applyBorder="1" applyAlignment="1">
      <alignment horizontal="center" vertical="center"/>
    </xf>
    <xf numFmtId="0" fontId="27" fillId="0" borderId="44" xfId="0" applyNumberFormat="1" applyFont="1" applyFill="1" applyBorder="1" applyAlignment="1">
      <alignment horizontal="left" vertical="center" wrapText="1"/>
    </xf>
    <xf numFmtId="0" fontId="27" fillId="0" borderId="45" xfId="0" applyNumberFormat="1" applyFont="1" applyFill="1" applyBorder="1" applyAlignment="1">
      <alignment horizontal="left" vertical="center" wrapText="1"/>
    </xf>
    <xf numFmtId="49" fontId="32" fillId="0" borderId="46" xfId="0" applyNumberFormat="1" applyFont="1" applyFill="1" applyBorder="1" applyAlignment="1">
      <alignment horizontal="center" vertical="center" wrapText="1"/>
    </xf>
    <xf numFmtId="49" fontId="27" fillId="0" borderId="47" xfId="0" applyNumberFormat="1" applyFont="1" applyFill="1" applyBorder="1" applyAlignment="1">
      <alignment horizontal="center" vertical="center" wrapText="1"/>
    </xf>
    <xf numFmtId="178" fontId="26" fillId="0" borderId="48" xfId="0" applyNumberFormat="1" applyFont="1" applyFill="1" applyBorder="1" applyAlignment="1">
      <alignment horizontal="center" vertical="center"/>
    </xf>
    <xf numFmtId="178" fontId="26" fillId="0" borderId="44" xfId="0" applyNumberFormat="1" applyFont="1" applyFill="1" applyBorder="1" applyAlignment="1">
      <alignment horizontal="center" vertical="center"/>
    </xf>
    <xf numFmtId="178" fontId="26" fillId="0" borderId="44" xfId="0" applyNumberFormat="1" applyFont="1" applyFill="1" applyBorder="1" applyAlignment="1">
      <alignment horizontal="center" vertical="center" wrapText="1"/>
    </xf>
    <xf numFmtId="0" fontId="27" fillId="0" borderId="49" xfId="0" applyNumberFormat="1" applyFont="1" applyFill="1" applyBorder="1" applyAlignment="1">
      <alignment horizontal="center" vertical="center" wrapText="1"/>
    </xf>
    <xf numFmtId="57" fontId="26" fillId="0" borderId="48" xfId="0" applyNumberFormat="1" applyFont="1" applyFill="1" applyBorder="1" applyAlignment="1">
      <alignment vertical="center"/>
    </xf>
    <xf numFmtId="0" fontId="26" fillId="0" borderId="44" xfId="0" applyFont="1" applyFill="1" applyBorder="1" applyAlignment="1">
      <alignment vertical="center"/>
    </xf>
    <xf numFmtId="0" fontId="26" fillId="0" borderId="47" xfId="0" applyFont="1" applyFill="1" applyBorder="1" applyAlignment="1">
      <alignment vertical="center"/>
    </xf>
    <xf numFmtId="0" fontId="26" fillId="0" borderId="48" xfId="0" applyFont="1" applyFill="1" applyBorder="1" applyAlignment="1">
      <alignment vertical="center"/>
    </xf>
    <xf numFmtId="0" fontId="26" fillId="0" borderId="45" xfId="0" applyFont="1" applyFill="1" applyBorder="1" applyAlignment="1">
      <alignment vertical="center"/>
    </xf>
    <xf numFmtId="57" fontId="27" fillId="0" borderId="40" xfId="0" applyNumberFormat="1" applyFont="1" applyFill="1" applyBorder="1" applyAlignment="1">
      <alignment horizontal="center" vertical="center"/>
    </xf>
    <xf numFmtId="178" fontId="26" fillId="0" borderId="11" xfId="0" applyNumberFormat="1" applyFont="1" applyFill="1" applyBorder="1" applyAlignment="1">
      <alignment horizontal="center" vertical="center"/>
    </xf>
    <xf numFmtId="178" fontId="26" fillId="0" borderId="17" xfId="0" applyNumberFormat="1" applyFont="1" applyFill="1" applyBorder="1" applyAlignment="1">
      <alignment horizontal="center" vertical="center" wrapText="1"/>
    </xf>
    <xf numFmtId="57" fontId="26" fillId="0" borderId="50" xfId="0" applyNumberFormat="1" applyFont="1" applyFill="1" applyBorder="1" applyAlignment="1">
      <alignment vertical="center"/>
    </xf>
    <xf numFmtId="0" fontId="26" fillId="0" borderId="51" xfId="0" applyFont="1" applyFill="1" applyBorder="1" applyAlignment="1">
      <alignment vertical="center"/>
    </xf>
    <xf numFmtId="179" fontId="26" fillId="0" borderId="51" xfId="0" applyNumberFormat="1" applyFont="1" applyFill="1" applyBorder="1" applyAlignment="1">
      <alignment horizontal="right" vertical="center" wrapText="1"/>
    </xf>
    <xf numFmtId="179" fontId="26" fillId="0" borderId="49" xfId="0" applyNumberFormat="1" applyFont="1" applyFill="1" applyBorder="1" applyAlignment="1">
      <alignment horizontal="right" vertical="center" wrapText="1"/>
    </xf>
    <xf numFmtId="57" fontId="27" fillId="0" borderId="11" xfId="0" applyNumberFormat="1" applyFont="1" applyFill="1" applyBorder="1" applyAlignment="1">
      <alignment horizontal="center" vertical="center"/>
    </xf>
    <xf numFmtId="178" fontId="26" fillId="0" borderId="51" xfId="0" applyNumberFormat="1" applyFont="1" applyFill="1" applyBorder="1" applyAlignment="1">
      <alignment horizontal="center" vertical="center"/>
    </xf>
    <xf numFmtId="178" fontId="26" fillId="0" borderId="51" xfId="0" applyNumberFormat="1" applyFont="1" applyFill="1" applyBorder="1" applyAlignment="1">
      <alignment horizontal="center" vertical="center" wrapText="1"/>
    </xf>
    <xf numFmtId="178" fontId="26" fillId="0" borderId="52" xfId="0" applyNumberFormat="1" applyFont="1" applyFill="1" applyBorder="1" applyAlignment="1">
      <alignment horizontal="center" vertical="center" wrapText="1"/>
    </xf>
    <xf numFmtId="178" fontId="26" fillId="0" borderId="43" xfId="0" applyNumberFormat="1" applyFont="1" applyFill="1" applyBorder="1" applyAlignment="1">
      <alignment horizontal="center" vertical="center" wrapText="1"/>
    </xf>
    <xf numFmtId="49" fontId="31" fillId="0" borderId="46" xfId="0" applyNumberFormat="1" applyFont="1" applyFill="1" applyBorder="1" applyAlignment="1">
      <alignment horizontal="center" vertical="center"/>
    </xf>
    <xf numFmtId="49" fontId="32" fillId="0" borderId="47" xfId="0" applyNumberFormat="1" applyFont="1" applyFill="1" applyBorder="1" applyAlignment="1">
      <alignment horizontal="center" vertical="center"/>
    </xf>
    <xf numFmtId="178" fontId="33" fillId="0" borderId="48" xfId="0" applyNumberFormat="1" applyFont="1" applyBorder="1" applyAlignment="1">
      <alignment horizontal="center" vertical="center" wrapText="1"/>
    </xf>
    <xf numFmtId="178" fontId="33" fillId="0" borderId="44" xfId="0" applyNumberFormat="1" applyFont="1" applyBorder="1" applyAlignment="1">
      <alignment horizontal="center" vertical="center" wrapText="1"/>
    </xf>
    <xf numFmtId="178" fontId="33" fillId="0" borderId="47" xfId="0" applyNumberFormat="1" applyFont="1" applyBorder="1" applyAlignment="1">
      <alignment horizontal="center" vertical="center" wrapText="1"/>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33" fillId="0" borderId="44" xfId="0" applyFont="1" applyBorder="1" applyAlignment="1">
      <alignment horizontal="center" vertical="center"/>
    </xf>
    <xf numFmtId="0" fontId="33" fillId="0" borderId="53" xfId="0" applyFont="1" applyBorder="1" applyAlignment="1">
      <alignment horizontal="center" vertical="center"/>
    </xf>
    <xf numFmtId="178" fontId="33" fillId="0" borderId="53" xfId="0" applyNumberFormat="1" applyFont="1" applyBorder="1" applyAlignment="1">
      <alignment horizontal="center" vertical="center" wrapText="1"/>
    </xf>
    <xf numFmtId="178" fontId="33" fillId="0" borderId="54" xfId="0" applyNumberFormat="1" applyFont="1" applyFill="1" applyBorder="1" applyAlignment="1">
      <alignment horizontal="center" vertical="center" wrapText="1"/>
    </xf>
    <xf numFmtId="179" fontId="33" fillId="0" borderId="44" xfId="0" applyNumberFormat="1" applyFont="1" applyBorder="1" applyAlignment="1">
      <alignment horizontal="center" vertical="center" wrapText="1"/>
    </xf>
    <xf numFmtId="179" fontId="33" fillId="0" borderId="45" xfId="0" applyNumberFormat="1" applyFont="1" applyBorder="1" applyAlignment="1">
      <alignment horizontal="center" vertical="center" wrapText="1"/>
    </xf>
    <xf numFmtId="179" fontId="33" fillId="0" borderId="46" xfId="0" applyNumberFormat="1" applyFont="1" applyBorder="1" applyAlignment="1">
      <alignment horizontal="center" vertical="center" wrapText="1"/>
    </xf>
    <xf numFmtId="179" fontId="33" fillId="0" borderId="47" xfId="0" applyNumberFormat="1" applyFont="1" applyBorder="1" applyAlignment="1">
      <alignment horizontal="center" vertical="center" wrapText="1"/>
    </xf>
    <xf numFmtId="179" fontId="33" fillId="0" borderId="43" xfId="0" applyNumberFormat="1" applyFont="1" applyBorder="1" applyAlignment="1">
      <alignment horizontal="center" vertical="center" wrapText="1"/>
    </xf>
    <xf numFmtId="179" fontId="33" fillId="0" borderId="51" xfId="0" applyNumberFormat="1" applyFont="1" applyBorder="1" applyAlignment="1">
      <alignment horizontal="center" vertical="center" wrapText="1"/>
    </xf>
    <xf numFmtId="179" fontId="33" fillId="0" borderId="52" xfId="0" applyNumberFormat="1" applyFont="1" applyBorder="1" applyAlignment="1">
      <alignment horizontal="center" vertical="center" wrapText="1"/>
    </xf>
    <xf numFmtId="0" fontId="0" fillId="0" borderId="0" xfId="0" applyNumberFormat="1" applyAlignment="1">
      <alignment vertical="center" wrapText="1"/>
    </xf>
    <xf numFmtId="0" fontId="0" fillId="0" borderId="0" xfId="0" applyFont="1" applyAlignment="1">
      <alignment vertical="center"/>
    </xf>
    <xf numFmtId="0" fontId="37" fillId="0" borderId="55" xfId="0" applyFont="1" applyFill="1" applyBorder="1" applyAlignment="1">
      <alignment vertical="center" wrapText="1"/>
    </xf>
    <xf numFmtId="0" fontId="37" fillId="0" borderId="0" xfId="0" applyFont="1" applyAlignment="1">
      <alignment vertical="center"/>
    </xf>
    <xf numFmtId="0" fontId="0" fillId="0" borderId="56" xfId="0" applyBorder="1" applyAlignment="1">
      <alignment vertical="center"/>
    </xf>
    <xf numFmtId="0" fontId="20" fillId="0" borderId="37" xfId="0" applyNumberFormat="1"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0" fontId="20" fillId="0" borderId="35"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23" fillId="0" borderId="29" xfId="0" applyNumberFormat="1" applyFont="1" applyBorder="1" applyAlignment="1">
      <alignment horizontal="center" vertical="center"/>
    </xf>
    <xf numFmtId="0" fontId="23" fillId="0" borderId="30" xfId="0" applyNumberFormat="1" applyFont="1" applyBorder="1" applyAlignment="1">
      <alignment horizontal="center" vertical="center"/>
    </xf>
    <xf numFmtId="0" fontId="23" fillId="0" borderId="31" xfId="0" applyNumberFormat="1" applyFont="1" applyBorder="1" applyAlignment="1">
      <alignment horizontal="center" vertical="center"/>
    </xf>
    <xf numFmtId="0" fontId="20" fillId="0" borderId="57" xfId="0" applyNumberFormat="1" applyFont="1" applyFill="1" applyBorder="1" applyAlignment="1">
      <alignment horizontal="center" vertical="center" wrapText="1"/>
    </xf>
    <xf numFmtId="0" fontId="21" fillId="0" borderId="0" xfId="0" applyFont="1" applyAlignment="1">
      <alignment horizontal="center" vertical="center"/>
    </xf>
    <xf numFmtId="0" fontId="23" fillId="0" borderId="0" xfId="0" applyFont="1" applyBorder="1" applyAlignment="1">
      <alignment horizontal="right" vertical="center"/>
    </xf>
    <xf numFmtId="0" fontId="23" fillId="0" borderId="58" xfId="0" applyNumberFormat="1" applyFont="1" applyBorder="1" applyAlignment="1">
      <alignment horizontal="center" vertical="center"/>
    </xf>
    <xf numFmtId="0" fontId="22" fillId="0" borderId="10"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0" fillId="0" borderId="58" xfId="0" applyNumberFormat="1" applyFont="1" applyBorder="1" applyAlignment="1">
      <alignment horizontal="center" vertical="center"/>
    </xf>
    <xf numFmtId="0" fontId="20" fillId="0" borderId="10" xfId="0" applyNumberFormat="1" applyFont="1" applyBorder="1" applyAlignment="1">
      <alignment horizontal="center" vertical="center"/>
    </xf>
    <xf numFmtId="0" fontId="0" fillId="0" borderId="20" xfId="0" applyNumberFormat="1" applyBorder="1" applyAlignment="1">
      <alignment horizontal="center" vertical="center"/>
    </xf>
    <xf numFmtId="0" fontId="23" fillId="0" borderId="10" xfId="0" applyNumberFormat="1" applyFont="1" applyFill="1" applyBorder="1" applyAlignment="1">
      <alignment horizontal="center" vertical="center"/>
    </xf>
    <xf numFmtId="0" fontId="23" fillId="0" borderId="55" xfId="0" applyNumberFormat="1" applyFont="1" applyFill="1" applyBorder="1" applyAlignment="1">
      <alignment horizontal="center" vertical="center"/>
    </xf>
    <xf numFmtId="0" fontId="0" fillId="0" borderId="55" xfId="0" applyNumberFormat="1" applyBorder="1" applyAlignment="1">
      <alignment horizontal="center" vertical="center"/>
    </xf>
    <xf numFmtId="0" fontId="20" fillId="0" borderId="11" xfId="0" applyNumberFormat="1" applyFont="1" applyFill="1" applyBorder="1" applyAlignment="1">
      <alignment horizontal="center" vertical="center" wrapText="1"/>
    </xf>
    <xf numFmtId="0" fontId="23" fillId="0" borderId="59" xfId="0" applyNumberFormat="1" applyFont="1" applyFill="1" applyBorder="1" applyAlignment="1">
      <alignment horizontal="center" vertical="center"/>
    </xf>
    <xf numFmtId="0" fontId="23" fillId="0" borderId="60" xfId="0" applyNumberFormat="1" applyFont="1" applyFill="1" applyBorder="1" applyAlignment="1">
      <alignment horizontal="center" vertical="center"/>
    </xf>
    <xf numFmtId="0" fontId="20" fillId="0" borderId="44" xfId="0" applyNumberFormat="1" applyFont="1" applyFill="1" applyBorder="1" applyAlignment="1">
      <alignment horizontal="center" vertical="center" wrapText="1"/>
    </xf>
    <xf numFmtId="0" fontId="20" fillId="0" borderId="40" xfId="0" applyNumberFormat="1" applyFont="1" applyFill="1" applyBorder="1" applyAlignment="1">
      <alignment horizontal="center" vertical="center" wrapText="1"/>
    </xf>
    <xf numFmtId="0" fontId="20" fillId="0" borderId="46" xfId="0" applyNumberFormat="1" applyFont="1" applyFill="1" applyBorder="1" applyAlignment="1">
      <alignment horizontal="center" vertical="center" wrapText="1"/>
    </xf>
    <xf numFmtId="0" fontId="28" fillId="0" borderId="48" xfId="0" applyNumberFormat="1" applyFont="1" applyFill="1" applyBorder="1" applyAlignment="1">
      <alignment horizontal="center" vertical="center" wrapText="1"/>
    </xf>
    <xf numFmtId="0" fontId="28" fillId="0" borderId="44" xfId="0" applyNumberFormat="1" applyFont="1" applyFill="1" applyBorder="1" applyAlignment="1">
      <alignment horizontal="center" vertical="center" wrapText="1"/>
    </xf>
    <xf numFmtId="0" fontId="28" fillId="0" borderId="45" xfId="0" applyNumberFormat="1" applyFont="1" applyFill="1" applyBorder="1" applyAlignment="1">
      <alignment horizontal="center" vertical="center" wrapText="1"/>
    </xf>
    <xf numFmtId="0" fontId="20" fillId="0" borderId="34" xfId="0" applyNumberFormat="1" applyFont="1" applyBorder="1" applyAlignment="1">
      <alignment horizontal="center" vertical="center"/>
    </xf>
    <xf numFmtId="0" fontId="20" fillId="0" borderId="43" xfId="0" applyNumberFormat="1" applyFont="1" applyBorder="1" applyAlignment="1">
      <alignment horizontal="center" vertical="center"/>
    </xf>
    <xf numFmtId="0" fontId="20" fillId="0" borderId="51" xfId="0" applyNumberFormat="1" applyFont="1" applyFill="1" applyBorder="1" applyAlignment="1">
      <alignment horizontal="center" vertical="center" wrapText="1"/>
    </xf>
    <xf numFmtId="0" fontId="20" fillId="0" borderId="36" xfId="0" applyNumberFormat="1" applyFont="1" applyFill="1" applyBorder="1" applyAlignment="1">
      <alignment horizontal="center" vertical="center" wrapText="1"/>
    </xf>
    <xf numFmtId="0" fontId="20" fillId="0" borderId="52" xfId="0" applyNumberFormat="1" applyFont="1" applyFill="1" applyBorder="1" applyAlignment="1">
      <alignment horizontal="center" vertical="center" wrapText="1"/>
    </xf>
    <xf numFmtId="0" fontId="20" fillId="0" borderId="50" xfId="0" applyNumberFormat="1" applyFont="1" applyFill="1" applyBorder="1" applyAlignment="1">
      <alignment horizontal="center" vertical="center" wrapText="1"/>
    </xf>
    <xf numFmtId="0" fontId="20" fillId="0" borderId="49" xfId="0" applyNumberFormat="1" applyFont="1" applyFill="1" applyBorder="1" applyAlignment="1">
      <alignment horizontal="center" vertical="center" wrapText="1"/>
    </xf>
    <xf numFmtId="0" fontId="20" fillId="0" borderId="18" xfId="0" applyNumberFormat="1" applyFont="1" applyBorder="1" applyAlignment="1">
      <alignment horizontal="center" vertical="center" wrapText="1"/>
    </xf>
    <xf numFmtId="0" fontId="20" fillId="0" borderId="61" xfId="0" applyNumberFormat="1" applyFont="1" applyBorder="1" applyAlignment="1">
      <alignment horizontal="center" vertical="center" wrapText="1"/>
    </xf>
    <xf numFmtId="0" fontId="23" fillId="0" borderId="0" xfId="0" applyNumberFormat="1" applyFont="1" applyFill="1" applyBorder="1" applyAlignment="1">
      <alignment horizontal="center" vertical="center"/>
    </xf>
    <xf numFmtId="0" fontId="20" fillId="0" borderId="34" xfId="0" applyNumberFormat="1" applyFont="1" applyBorder="1" applyAlignment="1">
      <alignment horizontal="center" vertical="center" wrapText="1"/>
    </xf>
    <xf numFmtId="0" fontId="20" fillId="0" borderId="43" xfId="0" applyNumberFormat="1" applyFont="1" applyBorder="1" applyAlignment="1">
      <alignment horizontal="center" vertical="center" wrapText="1"/>
    </xf>
    <xf numFmtId="0" fontId="20" fillId="0" borderId="35" xfId="0" applyNumberFormat="1" applyFont="1" applyBorder="1" applyAlignment="1">
      <alignment horizontal="center" vertical="center" wrapText="1"/>
    </xf>
    <xf numFmtId="0" fontId="20" fillId="0" borderId="51" xfId="0" applyNumberFormat="1" applyFont="1" applyBorder="1" applyAlignment="1">
      <alignment horizontal="center" vertical="center" wrapText="1"/>
    </xf>
    <xf numFmtId="0" fontId="20" fillId="0" borderId="41" xfId="0" applyNumberFormat="1" applyFont="1" applyFill="1" applyBorder="1" applyAlignment="1">
      <alignment horizontal="center" vertical="center" wrapText="1"/>
    </xf>
    <xf numFmtId="0" fontId="20" fillId="0" borderId="62" xfId="0" applyNumberFormat="1" applyFont="1" applyFill="1" applyBorder="1" applyAlignment="1">
      <alignment horizontal="center" vertical="center" wrapText="1"/>
    </xf>
    <xf numFmtId="0" fontId="20" fillId="0" borderId="63" xfId="0" applyNumberFormat="1" applyFont="1" applyFill="1" applyBorder="1" applyAlignment="1">
      <alignment horizontal="center" vertical="center" wrapText="1"/>
    </xf>
    <xf numFmtId="0" fontId="20" fillId="0" borderId="17" xfId="0" applyNumberFormat="1" applyFont="1" applyFill="1" applyBorder="1" applyAlignment="1">
      <alignment horizontal="center" vertical="center" wrapText="1"/>
    </xf>
    <xf numFmtId="0" fontId="20" fillId="0" borderId="64" xfId="0" applyNumberFormat="1" applyFont="1" applyFill="1" applyBorder="1" applyAlignment="1">
      <alignment horizontal="center" vertical="center" wrapText="1"/>
    </xf>
    <xf numFmtId="0" fontId="20" fillId="0" borderId="42" xfId="0" applyNumberFormat="1" applyFont="1" applyFill="1" applyBorder="1" applyAlignment="1">
      <alignment horizontal="center" vertical="center" wrapText="1"/>
    </xf>
    <xf numFmtId="0" fontId="20" fillId="0" borderId="33" xfId="0" applyNumberFormat="1" applyFont="1" applyFill="1" applyBorder="1" applyAlignment="1">
      <alignment horizontal="center" vertical="center" wrapText="1"/>
    </xf>
    <xf numFmtId="0" fontId="37" fillId="0" borderId="55" xfId="0" applyFont="1" applyFill="1" applyBorder="1" applyAlignment="1">
      <alignment horizontal="center" vertical="center" wrapText="1"/>
    </xf>
    <xf numFmtId="0" fontId="37" fillId="0" borderId="5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20" fillId="0" borderId="29" xfId="0" applyNumberFormat="1" applyFont="1" applyBorder="1" applyAlignment="1">
      <alignment horizontal="center" vertical="center" wrapText="1"/>
    </xf>
    <xf numFmtId="0" fontId="20" fillId="0" borderId="30" xfId="0" applyNumberFormat="1" applyFont="1" applyBorder="1" applyAlignment="1">
      <alignment horizontal="center" vertical="center" wrapText="1"/>
    </xf>
    <xf numFmtId="0" fontId="20" fillId="0" borderId="32" xfId="0" applyNumberFormat="1" applyFont="1" applyBorder="1" applyAlignment="1">
      <alignment horizontal="center" vertical="center" wrapText="1"/>
    </xf>
    <xf numFmtId="0" fontId="20" fillId="0" borderId="42" xfId="0" applyNumberFormat="1" applyFont="1" applyBorder="1" applyAlignment="1">
      <alignment horizontal="center" vertical="center" wrapText="1"/>
    </xf>
    <xf numFmtId="0" fontId="20" fillId="0" borderId="37" xfId="0" applyNumberFormat="1" applyFont="1" applyBorder="1" applyAlignment="1">
      <alignment horizontal="center" vertical="center" wrapText="1"/>
    </xf>
    <xf numFmtId="0" fontId="20" fillId="0" borderId="49" xfId="0" applyNumberFormat="1" applyFont="1" applyBorder="1" applyAlignment="1">
      <alignment horizontal="center" vertical="center" wrapText="1"/>
    </xf>
    <xf numFmtId="0" fontId="20" fillId="0" borderId="21" xfId="0" applyNumberFormat="1" applyFont="1" applyBorder="1" applyAlignment="1">
      <alignment horizontal="center" vertical="center" wrapText="1"/>
    </xf>
    <xf numFmtId="0" fontId="20" fillId="0" borderId="65" xfId="0" applyNumberFormat="1" applyFont="1" applyBorder="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着色 1" xfId="78"/>
    <cellStyle name="着色 2" xfId="79"/>
    <cellStyle name="着色 3" xfId="80"/>
    <cellStyle name="着色 4" xfId="81"/>
    <cellStyle name="着色 5" xfId="82"/>
    <cellStyle name="着色 6"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9"/>
  <sheetViews>
    <sheetView tabSelected="1" zoomScaleSheetLayoutView="100" zoomScalePageLayoutView="0" workbookViewId="0" topLeftCell="A1">
      <pane xSplit="5" ySplit="7" topLeftCell="F80" activePane="bottomRight" state="frozen"/>
      <selection pane="topLeft" activeCell="A1" sqref="A1"/>
      <selection pane="topRight" activeCell="A1" sqref="A1"/>
      <selection pane="bottomLeft" activeCell="A1" sqref="A1"/>
      <selection pane="bottomRight" activeCell="AG91" sqref="AG91"/>
    </sheetView>
  </sheetViews>
  <sheetFormatPr defaultColWidth="9.00390625" defaultRowHeight="14.25"/>
  <cols>
    <col min="1" max="1" width="3.375" style="2" customWidth="1"/>
    <col min="2" max="2" width="9.00390625" style="3" customWidth="1"/>
    <col min="3" max="3" width="10.25390625" style="3" customWidth="1"/>
    <col min="4" max="4" width="30.625" style="2" hidden="1" customWidth="1"/>
    <col min="5" max="5" width="25.625" style="2" hidden="1" customWidth="1"/>
    <col min="6" max="6" width="6.75390625" style="2" customWidth="1"/>
    <col min="7" max="7" width="6.375" style="2" customWidth="1"/>
    <col min="8" max="8" width="6.125" style="2" customWidth="1"/>
    <col min="9" max="9" width="6.625" style="2" customWidth="1"/>
    <col min="10" max="10" width="12.00390625" style="2" customWidth="1"/>
    <col min="11" max="11" width="8.375" style="0" customWidth="1"/>
    <col min="12" max="12" width="6.75390625" style="0" customWidth="1"/>
    <col min="13" max="13" width="6.625" style="0" customWidth="1"/>
    <col min="14" max="14" width="8.875" style="0" customWidth="1"/>
    <col min="15" max="15" width="6.875" style="0" customWidth="1"/>
    <col min="16" max="16" width="6.625" style="0" customWidth="1"/>
    <col min="17" max="17" width="8.625" style="0" customWidth="1"/>
    <col min="18" max="18" width="5.875" style="0" customWidth="1"/>
    <col min="19" max="19" width="6.25390625" style="0" customWidth="1"/>
    <col min="20" max="20" width="6.875" style="0" customWidth="1"/>
    <col min="21" max="21" width="9.25390625" style="0" hidden="1" customWidth="1"/>
    <col min="22" max="22" width="6.875" style="0" hidden="1" customWidth="1"/>
    <col min="23" max="23" width="0.74609375" style="0" hidden="1" customWidth="1"/>
    <col min="24" max="24" width="6.25390625" style="0" hidden="1" customWidth="1"/>
    <col min="25" max="25" width="5.50390625" style="0" hidden="1" customWidth="1"/>
    <col min="26" max="26" width="5.00390625" style="0" hidden="1" customWidth="1"/>
    <col min="27" max="27" width="6.125" style="0" customWidth="1"/>
    <col min="28" max="28" width="6.375" style="0" customWidth="1"/>
    <col min="29" max="29" width="6.00390625" style="0" customWidth="1"/>
    <col min="30" max="30" width="6.125" style="0" customWidth="1"/>
    <col min="31" max="31" width="6.00390625" style="0" customWidth="1"/>
    <col min="32" max="32" width="5.625" style="0" customWidth="1"/>
    <col min="33" max="34" width="6.25390625" style="0" customWidth="1"/>
    <col min="35" max="35" width="5.875" style="0" customWidth="1"/>
    <col min="36" max="36" width="6.125" style="0" customWidth="1"/>
    <col min="37" max="37" width="21.375" style="0" hidden="1" customWidth="1"/>
    <col min="38" max="38" width="17.125" style="0" hidden="1" customWidth="1"/>
    <col min="39" max="39" width="0.12890625" style="0" customWidth="1"/>
  </cols>
  <sheetData>
    <row r="1" ht="18" customHeight="1">
      <c r="B1" s="10" t="s">
        <v>195</v>
      </c>
    </row>
    <row r="2" spans="1:35" ht="21.75" customHeight="1">
      <c r="A2" s="4"/>
      <c r="B2" s="186" t="s">
        <v>225</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5"/>
      <c r="AH2" s="5"/>
      <c r="AI2" s="5"/>
    </row>
    <row r="3" spans="1:35" ht="14.25" customHeight="1">
      <c r="A3" s="187" t="s">
        <v>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8"/>
      <c r="AH3" s="8"/>
      <c r="AI3" s="8"/>
    </row>
    <row r="4" spans="1:39" ht="14.25" customHeight="1">
      <c r="A4" s="188" t="s">
        <v>1</v>
      </c>
      <c r="B4" s="189"/>
      <c r="C4" s="190"/>
      <c r="D4" s="6"/>
      <c r="E4" s="6"/>
      <c r="F4" s="191" t="s">
        <v>2</v>
      </c>
      <c r="G4" s="192"/>
      <c r="H4" s="192"/>
      <c r="I4" s="192"/>
      <c r="J4" s="193"/>
      <c r="K4" s="194" t="s">
        <v>3</v>
      </c>
      <c r="L4" s="194"/>
      <c r="M4" s="194"/>
      <c r="N4" s="194"/>
      <c r="O4" s="194"/>
      <c r="P4" s="194"/>
      <c r="Q4" s="194"/>
      <c r="R4" s="194"/>
      <c r="S4" s="194"/>
      <c r="T4" s="17"/>
      <c r="U4" s="195" t="s">
        <v>4</v>
      </c>
      <c r="V4" s="195"/>
      <c r="W4" s="195"/>
      <c r="X4" s="195"/>
      <c r="Y4" s="195"/>
      <c r="Z4" s="195"/>
      <c r="AA4" s="195"/>
      <c r="AB4" s="195"/>
      <c r="AC4" s="195"/>
      <c r="AD4" s="196"/>
      <c r="AE4" s="182" t="s">
        <v>5</v>
      </c>
      <c r="AF4" s="183"/>
      <c r="AG4" s="184"/>
      <c r="AH4" s="230" t="s">
        <v>226</v>
      </c>
      <c r="AI4" s="231"/>
      <c r="AJ4" s="232"/>
      <c r="AK4" s="213" t="s">
        <v>6</v>
      </c>
      <c r="AL4" s="213" t="s">
        <v>7</v>
      </c>
      <c r="AM4" s="213" t="s">
        <v>8</v>
      </c>
    </row>
    <row r="5" spans="1:39" ht="14.25" customHeight="1">
      <c r="A5" s="206" t="s">
        <v>9</v>
      </c>
      <c r="B5" s="177" t="s">
        <v>10</v>
      </c>
      <c r="C5" s="209" t="s">
        <v>11</v>
      </c>
      <c r="D5" s="176" t="s">
        <v>12</v>
      </c>
      <c r="E5" s="175" t="s">
        <v>13</v>
      </c>
      <c r="F5" s="220" t="s">
        <v>14</v>
      </c>
      <c r="G5" s="175" t="s">
        <v>15</v>
      </c>
      <c r="H5" s="185"/>
      <c r="I5" s="185"/>
      <c r="J5" s="209" t="s">
        <v>16</v>
      </c>
      <c r="K5" s="178" t="s">
        <v>17</v>
      </c>
      <c r="L5" s="179"/>
      <c r="M5" s="179"/>
      <c r="N5" s="179" t="s">
        <v>18</v>
      </c>
      <c r="O5" s="179"/>
      <c r="P5" s="179"/>
      <c r="Q5" s="175" t="s">
        <v>19</v>
      </c>
      <c r="R5" s="185"/>
      <c r="S5" s="185"/>
      <c r="T5" s="198" t="s">
        <v>20</v>
      </c>
      <c r="U5" s="185" t="s">
        <v>21</v>
      </c>
      <c r="V5" s="185"/>
      <c r="W5" s="185"/>
      <c r="X5" s="185" t="s">
        <v>22</v>
      </c>
      <c r="Y5" s="185"/>
      <c r="Z5" s="185"/>
      <c r="AA5" s="185" t="s">
        <v>23</v>
      </c>
      <c r="AB5" s="185"/>
      <c r="AC5" s="176"/>
      <c r="AD5" s="215" t="s">
        <v>20</v>
      </c>
      <c r="AE5" s="216" t="s">
        <v>24</v>
      </c>
      <c r="AF5" s="218" t="s">
        <v>25</v>
      </c>
      <c r="AG5" s="234" t="s">
        <v>20</v>
      </c>
      <c r="AH5" s="216"/>
      <c r="AI5" s="218"/>
      <c r="AJ5" s="233"/>
      <c r="AK5" s="214"/>
      <c r="AL5" s="214"/>
      <c r="AM5" s="214"/>
    </row>
    <row r="6" spans="1:39" ht="14.25" customHeight="1">
      <c r="A6" s="206"/>
      <c r="B6" s="177"/>
      <c r="C6" s="209"/>
      <c r="D6" s="176"/>
      <c r="E6" s="175"/>
      <c r="F6" s="221"/>
      <c r="G6" s="197" t="s">
        <v>24</v>
      </c>
      <c r="H6" s="197" t="s">
        <v>25</v>
      </c>
      <c r="I6" s="223" t="s">
        <v>20</v>
      </c>
      <c r="J6" s="209"/>
      <c r="K6" s="201" t="s">
        <v>26</v>
      </c>
      <c r="L6" s="175" t="s">
        <v>27</v>
      </c>
      <c r="M6" s="176"/>
      <c r="N6" s="177" t="s">
        <v>26</v>
      </c>
      <c r="O6" s="177" t="s">
        <v>27</v>
      </c>
      <c r="P6" s="177"/>
      <c r="Q6" s="177" t="s">
        <v>26</v>
      </c>
      <c r="R6" s="177" t="s">
        <v>27</v>
      </c>
      <c r="S6" s="175"/>
      <c r="T6" s="198"/>
      <c r="U6" s="201" t="s">
        <v>26</v>
      </c>
      <c r="V6" s="175" t="s">
        <v>27</v>
      </c>
      <c r="W6" s="176"/>
      <c r="X6" s="197" t="s">
        <v>26</v>
      </c>
      <c r="Y6" s="175" t="s">
        <v>27</v>
      </c>
      <c r="Z6" s="176"/>
      <c r="AA6" s="197" t="s">
        <v>26</v>
      </c>
      <c r="AB6" s="175" t="s">
        <v>27</v>
      </c>
      <c r="AC6" s="176"/>
      <c r="AD6" s="215"/>
      <c r="AE6" s="216"/>
      <c r="AF6" s="218"/>
      <c r="AG6" s="234"/>
      <c r="AH6" s="216" t="s">
        <v>24</v>
      </c>
      <c r="AI6" s="234" t="s">
        <v>25</v>
      </c>
      <c r="AJ6" s="236" t="s">
        <v>20</v>
      </c>
      <c r="AK6" s="214"/>
      <c r="AL6" s="214"/>
      <c r="AM6" s="214"/>
    </row>
    <row r="7" spans="1:39" ht="29.25" thickBot="1">
      <c r="A7" s="207"/>
      <c r="B7" s="208"/>
      <c r="C7" s="210"/>
      <c r="D7" s="211"/>
      <c r="E7" s="212"/>
      <c r="F7" s="221"/>
      <c r="G7" s="222"/>
      <c r="H7" s="222"/>
      <c r="I7" s="224"/>
      <c r="J7" s="225"/>
      <c r="K7" s="226"/>
      <c r="L7" s="7" t="s">
        <v>24</v>
      </c>
      <c r="M7" s="7" t="s">
        <v>25</v>
      </c>
      <c r="N7" s="197"/>
      <c r="O7" s="7" t="s">
        <v>24</v>
      </c>
      <c r="P7" s="7" t="s">
        <v>25</v>
      </c>
      <c r="Q7" s="197"/>
      <c r="R7" s="7" t="s">
        <v>24</v>
      </c>
      <c r="S7" s="16" t="s">
        <v>25</v>
      </c>
      <c r="T7" s="199"/>
      <c r="U7" s="202"/>
      <c r="V7" s="7" t="s">
        <v>24</v>
      </c>
      <c r="W7" s="7" t="s">
        <v>25</v>
      </c>
      <c r="X7" s="200"/>
      <c r="Y7" s="7" t="s">
        <v>24</v>
      </c>
      <c r="Z7" s="7" t="s">
        <v>25</v>
      </c>
      <c r="AA7" s="200"/>
      <c r="AB7" s="7" t="s">
        <v>24</v>
      </c>
      <c r="AC7" s="7" t="s">
        <v>25</v>
      </c>
      <c r="AD7" s="215"/>
      <c r="AE7" s="217"/>
      <c r="AF7" s="219"/>
      <c r="AG7" s="235"/>
      <c r="AH7" s="217"/>
      <c r="AI7" s="235"/>
      <c r="AJ7" s="237"/>
      <c r="AK7" s="214"/>
      <c r="AL7" s="214"/>
      <c r="AM7" s="214"/>
    </row>
    <row r="8" spans="1:39" s="18" customFormat="1" ht="31.5">
      <c r="A8" s="29">
        <v>1</v>
      </c>
      <c r="B8" s="30" t="s">
        <v>28</v>
      </c>
      <c r="C8" s="31" t="s">
        <v>29</v>
      </c>
      <c r="D8" s="32"/>
      <c r="E8" s="33"/>
      <c r="F8" s="34">
        <v>800</v>
      </c>
      <c r="G8" s="35">
        <v>200</v>
      </c>
      <c r="H8" s="35">
        <v>200</v>
      </c>
      <c r="I8" s="35">
        <v>400</v>
      </c>
      <c r="J8" s="36" t="s">
        <v>30</v>
      </c>
      <c r="K8" s="37">
        <v>42248</v>
      </c>
      <c r="L8" s="35">
        <v>80</v>
      </c>
      <c r="M8" s="38">
        <v>80</v>
      </c>
      <c r="N8" s="37">
        <v>42644</v>
      </c>
      <c r="O8" s="35">
        <v>80</v>
      </c>
      <c r="P8" s="39">
        <v>80</v>
      </c>
      <c r="Q8" s="37">
        <v>42917</v>
      </c>
      <c r="R8" s="35">
        <v>40</v>
      </c>
      <c r="S8" s="35">
        <v>40</v>
      </c>
      <c r="T8" s="39">
        <f aca="true" t="shared" si="0" ref="T8:T39">SUM(L8:M8,O8:P8,R8:S8)</f>
        <v>400</v>
      </c>
      <c r="U8" s="40"/>
      <c r="V8" s="41"/>
      <c r="W8" s="42"/>
      <c r="X8" s="43"/>
      <c r="Y8" s="41"/>
      <c r="Z8" s="41"/>
      <c r="AA8" s="43"/>
      <c r="AB8" s="41"/>
      <c r="AC8" s="41"/>
      <c r="AD8" s="44">
        <f aca="true" t="shared" si="1" ref="AD8:AD34">SUM(V8:W8,Y8:Z8,AB8:AC8)</f>
        <v>0</v>
      </c>
      <c r="AE8" s="41">
        <f>Y8+AB8</f>
        <v>0</v>
      </c>
      <c r="AF8" s="41">
        <f aca="true" t="shared" si="2" ref="AF8:AF34">SUM(W8,Z8,AC8)</f>
        <v>0</v>
      </c>
      <c r="AG8" s="42">
        <f aca="true" t="shared" si="3" ref="AG8:AG34">AE8+AF8</f>
        <v>0</v>
      </c>
      <c r="AH8" s="45"/>
      <c r="AI8" s="41"/>
      <c r="AJ8" s="44"/>
      <c r="AK8" s="25" t="s">
        <v>31</v>
      </c>
      <c r="AL8" s="24" t="s">
        <v>32</v>
      </c>
      <c r="AM8" s="23"/>
    </row>
    <row r="9" spans="1:39" s="18" customFormat="1" ht="42">
      <c r="A9" s="46">
        <v>2</v>
      </c>
      <c r="B9" s="47" t="s">
        <v>33</v>
      </c>
      <c r="C9" s="48" t="s">
        <v>34</v>
      </c>
      <c r="D9" s="49"/>
      <c r="E9" s="50"/>
      <c r="F9" s="51">
        <v>2257.24</v>
      </c>
      <c r="G9" s="52">
        <v>500</v>
      </c>
      <c r="H9" s="52">
        <v>500</v>
      </c>
      <c r="I9" s="52">
        <v>1000</v>
      </c>
      <c r="J9" s="53" t="s">
        <v>30</v>
      </c>
      <c r="K9" s="54">
        <v>42248</v>
      </c>
      <c r="L9" s="52">
        <v>116</v>
      </c>
      <c r="M9" s="55">
        <v>116</v>
      </c>
      <c r="N9" s="54"/>
      <c r="O9" s="52"/>
      <c r="P9" s="56"/>
      <c r="Q9" s="57"/>
      <c r="R9" s="58"/>
      <c r="S9" s="58"/>
      <c r="T9" s="56">
        <f t="shared" si="0"/>
        <v>232</v>
      </c>
      <c r="U9" s="59"/>
      <c r="V9" s="60"/>
      <c r="W9" s="61"/>
      <c r="X9" s="43"/>
      <c r="Y9" s="60"/>
      <c r="Z9" s="60"/>
      <c r="AA9" s="62"/>
      <c r="AB9" s="60">
        <v>384</v>
      </c>
      <c r="AC9" s="60">
        <v>384</v>
      </c>
      <c r="AD9" s="63">
        <f t="shared" si="1"/>
        <v>768</v>
      </c>
      <c r="AE9" s="60">
        <v>384</v>
      </c>
      <c r="AF9" s="60">
        <v>384</v>
      </c>
      <c r="AG9" s="61">
        <f t="shared" si="3"/>
        <v>768</v>
      </c>
      <c r="AH9" s="64"/>
      <c r="AI9" s="60"/>
      <c r="AJ9" s="63"/>
      <c r="AK9" s="21" t="s">
        <v>35</v>
      </c>
      <c r="AL9" s="20" t="s">
        <v>36</v>
      </c>
      <c r="AM9" s="19"/>
    </row>
    <row r="10" spans="1:39" s="18" customFormat="1" ht="42">
      <c r="A10" s="46">
        <v>3</v>
      </c>
      <c r="B10" s="47" t="s">
        <v>37</v>
      </c>
      <c r="C10" s="48" t="s">
        <v>38</v>
      </c>
      <c r="D10" s="49"/>
      <c r="E10" s="50"/>
      <c r="F10" s="51">
        <v>517.2</v>
      </c>
      <c r="G10" s="52">
        <v>129</v>
      </c>
      <c r="H10" s="52">
        <v>129</v>
      </c>
      <c r="I10" s="52">
        <v>258</v>
      </c>
      <c r="J10" s="53" t="s">
        <v>30</v>
      </c>
      <c r="K10" s="54">
        <v>42248</v>
      </c>
      <c r="L10" s="52">
        <v>51.6</v>
      </c>
      <c r="M10" s="55">
        <v>51.6</v>
      </c>
      <c r="N10" s="54">
        <v>42339</v>
      </c>
      <c r="O10" s="52">
        <v>51.6</v>
      </c>
      <c r="P10" s="56">
        <v>51.6</v>
      </c>
      <c r="Q10" s="54">
        <v>42644</v>
      </c>
      <c r="R10" s="52">
        <v>25.8</v>
      </c>
      <c r="S10" s="52">
        <v>25.8</v>
      </c>
      <c r="T10" s="56">
        <f t="shared" si="0"/>
        <v>258</v>
      </c>
      <c r="U10" s="59"/>
      <c r="V10" s="60"/>
      <c r="W10" s="61"/>
      <c r="X10" s="65"/>
      <c r="Y10" s="60"/>
      <c r="Z10" s="60"/>
      <c r="AA10" s="62"/>
      <c r="AB10" s="60"/>
      <c r="AC10" s="60"/>
      <c r="AD10" s="63">
        <f t="shared" si="1"/>
        <v>0</v>
      </c>
      <c r="AE10" s="60">
        <f aca="true" t="shared" si="4" ref="AE10:AE34">SUM(V10,Y10,AB10)</f>
        <v>0</v>
      </c>
      <c r="AF10" s="60">
        <f t="shared" si="2"/>
        <v>0</v>
      </c>
      <c r="AG10" s="61">
        <f t="shared" si="3"/>
        <v>0</v>
      </c>
      <c r="AH10" s="64"/>
      <c r="AI10" s="60"/>
      <c r="AJ10" s="63"/>
      <c r="AK10" s="21" t="s">
        <v>39</v>
      </c>
      <c r="AL10" s="20" t="s">
        <v>40</v>
      </c>
      <c r="AM10" s="19"/>
    </row>
    <row r="11" spans="1:39" s="18" customFormat="1" ht="42">
      <c r="A11" s="46">
        <v>4</v>
      </c>
      <c r="B11" s="47" t="s">
        <v>41</v>
      </c>
      <c r="C11" s="48" t="s">
        <v>196</v>
      </c>
      <c r="D11" s="49"/>
      <c r="E11" s="50"/>
      <c r="F11" s="51">
        <v>2100.6</v>
      </c>
      <c r="G11" s="52">
        <v>461</v>
      </c>
      <c r="H11" s="52">
        <v>461</v>
      </c>
      <c r="I11" s="52">
        <v>922</v>
      </c>
      <c r="J11" s="53" t="s">
        <v>30</v>
      </c>
      <c r="K11" s="54">
        <v>42248</v>
      </c>
      <c r="L11" s="52">
        <v>184.4</v>
      </c>
      <c r="M11" s="55">
        <v>184.4</v>
      </c>
      <c r="N11" s="54">
        <v>42339</v>
      </c>
      <c r="O11" s="52">
        <v>184.4</v>
      </c>
      <c r="P11" s="56">
        <v>184.4</v>
      </c>
      <c r="Q11" s="54">
        <v>42917</v>
      </c>
      <c r="R11" s="52">
        <v>92.2</v>
      </c>
      <c r="S11" s="52">
        <v>92.2</v>
      </c>
      <c r="T11" s="56">
        <f t="shared" si="0"/>
        <v>922.0000000000001</v>
      </c>
      <c r="U11" s="59"/>
      <c r="V11" s="60"/>
      <c r="W11" s="61"/>
      <c r="X11" s="65"/>
      <c r="Y11" s="60"/>
      <c r="Z11" s="60"/>
      <c r="AA11" s="62"/>
      <c r="AB11" s="60"/>
      <c r="AC11" s="60"/>
      <c r="AD11" s="63">
        <f t="shared" si="1"/>
        <v>0</v>
      </c>
      <c r="AE11" s="60">
        <f t="shared" si="4"/>
        <v>0</v>
      </c>
      <c r="AF11" s="60">
        <f t="shared" si="2"/>
        <v>0</v>
      </c>
      <c r="AG11" s="61">
        <f t="shared" si="3"/>
        <v>0</v>
      </c>
      <c r="AH11" s="64"/>
      <c r="AI11" s="60"/>
      <c r="AJ11" s="63"/>
      <c r="AK11" s="21" t="s">
        <v>42</v>
      </c>
      <c r="AL11" s="20" t="s">
        <v>43</v>
      </c>
      <c r="AM11" s="19"/>
    </row>
    <row r="12" spans="1:39" s="18" customFormat="1" ht="42">
      <c r="A12" s="46">
        <v>5</v>
      </c>
      <c r="B12" s="47" t="s">
        <v>44</v>
      </c>
      <c r="C12" s="48" t="s">
        <v>197</v>
      </c>
      <c r="D12" s="49"/>
      <c r="E12" s="50"/>
      <c r="F12" s="51">
        <v>1645.6</v>
      </c>
      <c r="G12" s="52">
        <v>400</v>
      </c>
      <c r="H12" s="52">
        <v>400</v>
      </c>
      <c r="I12" s="52">
        <v>800</v>
      </c>
      <c r="J12" s="53" t="s">
        <v>30</v>
      </c>
      <c r="K12" s="54">
        <v>42248</v>
      </c>
      <c r="L12" s="52">
        <v>160</v>
      </c>
      <c r="M12" s="55">
        <v>160</v>
      </c>
      <c r="N12" s="57"/>
      <c r="O12" s="52"/>
      <c r="P12" s="56"/>
      <c r="Q12" s="54">
        <v>42917</v>
      </c>
      <c r="R12" s="52">
        <v>240</v>
      </c>
      <c r="S12" s="52">
        <v>240</v>
      </c>
      <c r="T12" s="56">
        <f t="shared" si="0"/>
        <v>800</v>
      </c>
      <c r="U12" s="59"/>
      <c r="V12" s="60"/>
      <c r="W12" s="61"/>
      <c r="X12" s="43"/>
      <c r="Y12" s="60"/>
      <c r="Z12" s="60"/>
      <c r="AA12" s="62"/>
      <c r="AB12" s="60"/>
      <c r="AC12" s="60"/>
      <c r="AD12" s="63">
        <f t="shared" si="1"/>
        <v>0</v>
      </c>
      <c r="AE12" s="60">
        <f t="shared" si="4"/>
        <v>0</v>
      </c>
      <c r="AF12" s="60">
        <f t="shared" si="2"/>
        <v>0</v>
      </c>
      <c r="AG12" s="61">
        <f t="shared" si="3"/>
        <v>0</v>
      </c>
      <c r="AH12" s="64"/>
      <c r="AI12" s="60"/>
      <c r="AJ12" s="63"/>
      <c r="AK12" s="21" t="s">
        <v>45</v>
      </c>
      <c r="AL12" s="20" t="s">
        <v>46</v>
      </c>
      <c r="AM12" s="19"/>
    </row>
    <row r="13" spans="1:39" s="18" customFormat="1" ht="52.5">
      <c r="A13" s="46">
        <v>6</v>
      </c>
      <c r="B13" s="47" t="s">
        <v>37</v>
      </c>
      <c r="C13" s="48" t="s">
        <v>47</v>
      </c>
      <c r="D13" s="49"/>
      <c r="E13" s="50"/>
      <c r="F13" s="51">
        <v>276.13</v>
      </c>
      <c r="G13" s="52">
        <v>65</v>
      </c>
      <c r="H13" s="52">
        <v>65</v>
      </c>
      <c r="I13" s="52">
        <v>130</v>
      </c>
      <c r="J13" s="53" t="s">
        <v>30</v>
      </c>
      <c r="K13" s="54">
        <v>42248</v>
      </c>
      <c r="L13" s="52">
        <v>26</v>
      </c>
      <c r="M13" s="55">
        <v>26</v>
      </c>
      <c r="N13" s="54">
        <v>42339</v>
      </c>
      <c r="O13" s="52">
        <v>26</v>
      </c>
      <c r="P13" s="56">
        <v>26</v>
      </c>
      <c r="Q13" s="54">
        <v>42644</v>
      </c>
      <c r="R13" s="52">
        <v>13</v>
      </c>
      <c r="S13" s="52">
        <v>13</v>
      </c>
      <c r="T13" s="56">
        <f t="shared" si="0"/>
        <v>130</v>
      </c>
      <c r="U13" s="59"/>
      <c r="V13" s="60"/>
      <c r="W13" s="61"/>
      <c r="X13" s="65"/>
      <c r="Y13" s="60"/>
      <c r="Z13" s="60"/>
      <c r="AA13" s="62"/>
      <c r="AB13" s="60"/>
      <c r="AC13" s="60"/>
      <c r="AD13" s="63">
        <f t="shared" si="1"/>
        <v>0</v>
      </c>
      <c r="AE13" s="60">
        <f t="shared" si="4"/>
        <v>0</v>
      </c>
      <c r="AF13" s="60">
        <f t="shared" si="2"/>
        <v>0</v>
      </c>
      <c r="AG13" s="61">
        <f t="shared" si="3"/>
        <v>0</v>
      </c>
      <c r="AH13" s="64"/>
      <c r="AI13" s="60"/>
      <c r="AJ13" s="63"/>
      <c r="AK13" s="21" t="s">
        <v>39</v>
      </c>
      <c r="AL13" s="20" t="s">
        <v>48</v>
      </c>
      <c r="AM13" s="19"/>
    </row>
    <row r="14" spans="1:39" s="18" customFormat="1" ht="42">
      <c r="A14" s="29">
        <v>7</v>
      </c>
      <c r="B14" s="47" t="s">
        <v>49</v>
      </c>
      <c r="C14" s="48" t="s">
        <v>50</v>
      </c>
      <c r="D14" s="49"/>
      <c r="E14" s="50"/>
      <c r="F14" s="51">
        <v>1200</v>
      </c>
      <c r="G14" s="52">
        <v>275</v>
      </c>
      <c r="H14" s="52">
        <v>275</v>
      </c>
      <c r="I14" s="52">
        <v>550</v>
      </c>
      <c r="J14" s="53" t="s">
        <v>30</v>
      </c>
      <c r="K14" s="54">
        <v>42248</v>
      </c>
      <c r="L14" s="52">
        <v>110</v>
      </c>
      <c r="M14" s="55">
        <v>110</v>
      </c>
      <c r="N14" s="54">
        <v>42339</v>
      </c>
      <c r="O14" s="52">
        <v>110</v>
      </c>
      <c r="P14" s="56">
        <v>110</v>
      </c>
      <c r="Q14" s="54">
        <v>42917</v>
      </c>
      <c r="R14" s="52">
        <v>55</v>
      </c>
      <c r="S14" s="52">
        <v>55</v>
      </c>
      <c r="T14" s="56">
        <f t="shared" si="0"/>
        <v>550</v>
      </c>
      <c r="U14" s="59"/>
      <c r="V14" s="60"/>
      <c r="W14" s="61"/>
      <c r="X14" s="65"/>
      <c r="Y14" s="60"/>
      <c r="Z14" s="60"/>
      <c r="AA14" s="62"/>
      <c r="AB14" s="60"/>
      <c r="AC14" s="60"/>
      <c r="AD14" s="63">
        <f t="shared" si="1"/>
        <v>0</v>
      </c>
      <c r="AE14" s="60">
        <f t="shared" si="4"/>
        <v>0</v>
      </c>
      <c r="AF14" s="60">
        <f t="shared" si="2"/>
        <v>0</v>
      </c>
      <c r="AG14" s="61">
        <f t="shared" si="3"/>
        <v>0</v>
      </c>
      <c r="AH14" s="64"/>
      <c r="AI14" s="60"/>
      <c r="AJ14" s="63"/>
      <c r="AK14" s="21" t="s">
        <v>45</v>
      </c>
      <c r="AL14" s="20" t="s">
        <v>51</v>
      </c>
      <c r="AM14" s="19"/>
    </row>
    <row r="15" spans="1:39" s="18" customFormat="1" ht="31.5">
      <c r="A15" s="46">
        <v>8</v>
      </c>
      <c r="B15" s="47" t="s">
        <v>52</v>
      </c>
      <c r="C15" s="48" t="s">
        <v>198</v>
      </c>
      <c r="D15" s="49"/>
      <c r="E15" s="50"/>
      <c r="F15" s="51">
        <v>355</v>
      </c>
      <c r="G15" s="52">
        <v>88</v>
      </c>
      <c r="H15" s="52">
        <v>88</v>
      </c>
      <c r="I15" s="52">
        <v>176</v>
      </c>
      <c r="J15" s="53" t="s">
        <v>30</v>
      </c>
      <c r="K15" s="54">
        <v>42248</v>
      </c>
      <c r="L15" s="52">
        <v>35.2</v>
      </c>
      <c r="M15" s="55">
        <v>35.2</v>
      </c>
      <c r="N15" s="57"/>
      <c r="O15" s="52"/>
      <c r="P15" s="56"/>
      <c r="Q15" s="54">
        <v>42644</v>
      </c>
      <c r="R15" s="52">
        <v>52.8</v>
      </c>
      <c r="S15" s="52">
        <v>52.8</v>
      </c>
      <c r="T15" s="56">
        <f t="shared" si="0"/>
        <v>176</v>
      </c>
      <c r="U15" s="59"/>
      <c r="V15" s="60"/>
      <c r="W15" s="61"/>
      <c r="X15" s="43"/>
      <c r="Y15" s="60"/>
      <c r="Z15" s="60"/>
      <c r="AA15" s="62"/>
      <c r="AB15" s="60"/>
      <c r="AC15" s="60"/>
      <c r="AD15" s="63">
        <f t="shared" si="1"/>
        <v>0</v>
      </c>
      <c r="AE15" s="60">
        <f t="shared" si="4"/>
        <v>0</v>
      </c>
      <c r="AF15" s="60">
        <f t="shared" si="2"/>
        <v>0</v>
      </c>
      <c r="AG15" s="61">
        <f t="shared" si="3"/>
        <v>0</v>
      </c>
      <c r="AH15" s="64"/>
      <c r="AI15" s="60"/>
      <c r="AJ15" s="63"/>
      <c r="AK15" s="21" t="s">
        <v>53</v>
      </c>
      <c r="AL15" s="20" t="s">
        <v>54</v>
      </c>
      <c r="AM15" s="19"/>
    </row>
    <row r="16" spans="1:39" s="18" customFormat="1" ht="42">
      <c r="A16" s="46">
        <v>9</v>
      </c>
      <c r="B16" s="47" t="s">
        <v>55</v>
      </c>
      <c r="C16" s="48" t="s">
        <v>56</v>
      </c>
      <c r="D16" s="49"/>
      <c r="E16" s="50"/>
      <c r="F16" s="51">
        <v>1440</v>
      </c>
      <c r="G16" s="52">
        <v>360</v>
      </c>
      <c r="H16" s="52">
        <v>360</v>
      </c>
      <c r="I16" s="52">
        <v>720</v>
      </c>
      <c r="J16" s="53" t="s">
        <v>30</v>
      </c>
      <c r="K16" s="54">
        <v>42248</v>
      </c>
      <c r="L16" s="52">
        <v>144</v>
      </c>
      <c r="M16" s="55">
        <v>144</v>
      </c>
      <c r="N16" s="54">
        <v>42339</v>
      </c>
      <c r="O16" s="52">
        <v>144</v>
      </c>
      <c r="P16" s="56">
        <v>144</v>
      </c>
      <c r="Q16" s="54">
        <v>42644</v>
      </c>
      <c r="R16" s="52">
        <v>72</v>
      </c>
      <c r="S16" s="52">
        <v>72</v>
      </c>
      <c r="T16" s="56">
        <f t="shared" si="0"/>
        <v>720</v>
      </c>
      <c r="U16" s="59"/>
      <c r="V16" s="60"/>
      <c r="W16" s="61"/>
      <c r="X16" s="65"/>
      <c r="Y16" s="60"/>
      <c r="Z16" s="60"/>
      <c r="AA16" s="62"/>
      <c r="AB16" s="60"/>
      <c r="AC16" s="60"/>
      <c r="AD16" s="63">
        <f t="shared" si="1"/>
        <v>0</v>
      </c>
      <c r="AE16" s="60">
        <f t="shared" si="4"/>
        <v>0</v>
      </c>
      <c r="AF16" s="60">
        <f t="shared" si="2"/>
        <v>0</v>
      </c>
      <c r="AG16" s="61">
        <f t="shared" si="3"/>
        <v>0</v>
      </c>
      <c r="AH16" s="64"/>
      <c r="AI16" s="60"/>
      <c r="AJ16" s="63"/>
      <c r="AK16" s="22" t="s">
        <v>57</v>
      </c>
      <c r="AL16" s="20" t="s">
        <v>58</v>
      </c>
      <c r="AM16" s="19"/>
    </row>
    <row r="17" spans="1:39" s="18" customFormat="1" ht="31.5">
      <c r="A17" s="46">
        <v>10</v>
      </c>
      <c r="B17" s="47" t="s">
        <v>59</v>
      </c>
      <c r="C17" s="48" t="s">
        <v>60</v>
      </c>
      <c r="D17" s="49"/>
      <c r="E17" s="50"/>
      <c r="F17" s="51">
        <v>2000</v>
      </c>
      <c r="G17" s="52">
        <v>500</v>
      </c>
      <c r="H17" s="52">
        <v>500</v>
      </c>
      <c r="I17" s="52">
        <v>1000</v>
      </c>
      <c r="J17" s="53" t="s">
        <v>30</v>
      </c>
      <c r="K17" s="54">
        <v>42248</v>
      </c>
      <c r="L17" s="52">
        <v>200</v>
      </c>
      <c r="M17" s="55">
        <v>200</v>
      </c>
      <c r="N17" s="57"/>
      <c r="O17" s="52"/>
      <c r="P17" s="56"/>
      <c r="Q17" s="54">
        <v>42644</v>
      </c>
      <c r="R17" s="52">
        <v>300</v>
      </c>
      <c r="S17" s="52">
        <v>300</v>
      </c>
      <c r="T17" s="56">
        <f t="shared" si="0"/>
        <v>1000</v>
      </c>
      <c r="U17" s="59"/>
      <c r="V17" s="60"/>
      <c r="W17" s="61"/>
      <c r="X17" s="43"/>
      <c r="Y17" s="60"/>
      <c r="Z17" s="60"/>
      <c r="AA17" s="62"/>
      <c r="AB17" s="60"/>
      <c r="AC17" s="60"/>
      <c r="AD17" s="63">
        <f t="shared" si="1"/>
        <v>0</v>
      </c>
      <c r="AE17" s="60">
        <f t="shared" si="4"/>
        <v>0</v>
      </c>
      <c r="AF17" s="60">
        <f t="shared" si="2"/>
        <v>0</v>
      </c>
      <c r="AG17" s="61">
        <f t="shared" si="3"/>
        <v>0</v>
      </c>
      <c r="AH17" s="64"/>
      <c r="AI17" s="60"/>
      <c r="AJ17" s="63"/>
      <c r="AK17" s="21" t="s">
        <v>39</v>
      </c>
      <c r="AL17" s="20" t="s">
        <v>61</v>
      </c>
      <c r="AM17" s="19"/>
    </row>
    <row r="18" spans="1:39" s="18" customFormat="1" ht="42">
      <c r="A18" s="46">
        <v>11</v>
      </c>
      <c r="B18" s="47" t="s">
        <v>28</v>
      </c>
      <c r="C18" s="48" t="s">
        <v>62</v>
      </c>
      <c r="D18" s="49"/>
      <c r="E18" s="50"/>
      <c r="F18" s="51">
        <v>1200</v>
      </c>
      <c r="G18" s="52">
        <v>300</v>
      </c>
      <c r="H18" s="52">
        <v>300</v>
      </c>
      <c r="I18" s="52">
        <v>600</v>
      </c>
      <c r="J18" s="53" t="s">
        <v>30</v>
      </c>
      <c r="K18" s="54">
        <v>42248</v>
      </c>
      <c r="L18" s="52">
        <v>120</v>
      </c>
      <c r="M18" s="55">
        <v>120</v>
      </c>
      <c r="N18" s="54">
        <v>42339</v>
      </c>
      <c r="O18" s="52">
        <v>120</v>
      </c>
      <c r="P18" s="56">
        <v>120</v>
      </c>
      <c r="Q18" s="54">
        <v>42917</v>
      </c>
      <c r="R18" s="52">
        <v>60</v>
      </c>
      <c r="S18" s="52">
        <v>60</v>
      </c>
      <c r="T18" s="56">
        <f t="shared" si="0"/>
        <v>600</v>
      </c>
      <c r="U18" s="59"/>
      <c r="V18" s="60"/>
      <c r="W18" s="61"/>
      <c r="X18" s="65"/>
      <c r="Y18" s="60"/>
      <c r="Z18" s="60"/>
      <c r="AA18" s="62"/>
      <c r="AB18" s="60"/>
      <c r="AC18" s="60"/>
      <c r="AD18" s="63">
        <f t="shared" si="1"/>
        <v>0</v>
      </c>
      <c r="AE18" s="60">
        <f t="shared" si="4"/>
        <v>0</v>
      </c>
      <c r="AF18" s="60">
        <f t="shared" si="2"/>
        <v>0</v>
      </c>
      <c r="AG18" s="61">
        <f t="shared" si="3"/>
        <v>0</v>
      </c>
      <c r="AH18" s="64"/>
      <c r="AI18" s="60"/>
      <c r="AJ18" s="63"/>
      <c r="AK18" s="21" t="s">
        <v>45</v>
      </c>
      <c r="AL18" s="20" t="s">
        <v>63</v>
      </c>
      <c r="AM18" s="19"/>
    </row>
    <row r="19" spans="1:39" s="18" customFormat="1" ht="31.5">
      <c r="A19" s="46">
        <v>12</v>
      </c>
      <c r="B19" s="47" t="s">
        <v>64</v>
      </c>
      <c r="C19" s="48" t="s">
        <v>199</v>
      </c>
      <c r="D19" s="49"/>
      <c r="E19" s="50"/>
      <c r="F19" s="51">
        <v>1108</v>
      </c>
      <c r="G19" s="52">
        <v>260</v>
      </c>
      <c r="H19" s="52">
        <v>260</v>
      </c>
      <c r="I19" s="52">
        <v>520</v>
      </c>
      <c r="J19" s="53" t="s">
        <v>30</v>
      </c>
      <c r="K19" s="54">
        <v>42248</v>
      </c>
      <c r="L19" s="52">
        <v>104</v>
      </c>
      <c r="M19" s="55">
        <v>104</v>
      </c>
      <c r="N19" s="54">
        <v>42339</v>
      </c>
      <c r="O19" s="52">
        <v>104</v>
      </c>
      <c r="P19" s="56">
        <v>104</v>
      </c>
      <c r="Q19" s="54">
        <v>42644</v>
      </c>
      <c r="R19" s="52">
        <v>52</v>
      </c>
      <c r="S19" s="52">
        <v>52</v>
      </c>
      <c r="T19" s="56">
        <f t="shared" si="0"/>
        <v>520</v>
      </c>
      <c r="U19" s="59"/>
      <c r="V19" s="60"/>
      <c r="W19" s="61"/>
      <c r="X19" s="65"/>
      <c r="Y19" s="60"/>
      <c r="Z19" s="60"/>
      <c r="AA19" s="62"/>
      <c r="AB19" s="60"/>
      <c r="AC19" s="60"/>
      <c r="AD19" s="63">
        <f t="shared" si="1"/>
        <v>0</v>
      </c>
      <c r="AE19" s="60">
        <f t="shared" si="4"/>
        <v>0</v>
      </c>
      <c r="AF19" s="60">
        <f t="shared" si="2"/>
        <v>0</v>
      </c>
      <c r="AG19" s="61">
        <f t="shared" si="3"/>
        <v>0</v>
      </c>
      <c r="AH19" s="64"/>
      <c r="AI19" s="60"/>
      <c r="AJ19" s="63"/>
      <c r="AK19" s="21" t="s">
        <v>39</v>
      </c>
      <c r="AL19" s="20" t="s">
        <v>65</v>
      </c>
      <c r="AM19" s="19"/>
    </row>
    <row r="20" spans="1:39" s="18" customFormat="1" ht="42">
      <c r="A20" s="29">
        <v>13</v>
      </c>
      <c r="B20" s="47" t="s">
        <v>66</v>
      </c>
      <c r="C20" s="48" t="s">
        <v>200</v>
      </c>
      <c r="D20" s="49"/>
      <c r="E20" s="50"/>
      <c r="F20" s="51">
        <v>2104.22</v>
      </c>
      <c r="G20" s="52">
        <v>430</v>
      </c>
      <c r="H20" s="52">
        <v>430</v>
      </c>
      <c r="I20" s="52">
        <v>860</v>
      </c>
      <c r="J20" s="53" t="s">
        <v>30</v>
      </c>
      <c r="K20" s="54">
        <v>42248</v>
      </c>
      <c r="L20" s="52">
        <v>172</v>
      </c>
      <c r="M20" s="55">
        <v>172</v>
      </c>
      <c r="N20" s="54">
        <v>42339</v>
      </c>
      <c r="O20" s="52">
        <v>172</v>
      </c>
      <c r="P20" s="56">
        <v>172</v>
      </c>
      <c r="Q20" s="54">
        <v>42644</v>
      </c>
      <c r="R20" s="52">
        <v>86</v>
      </c>
      <c r="S20" s="52">
        <v>86</v>
      </c>
      <c r="T20" s="56">
        <f t="shared" si="0"/>
        <v>860</v>
      </c>
      <c r="U20" s="59"/>
      <c r="V20" s="60"/>
      <c r="W20" s="61"/>
      <c r="X20" s="65"/>
      <c r="Y20" s="60"/>
      <c r="Z20" s="60"/>
      <c r="AA20" s="62"/>
      <c r="AB20" s="60"/>
      <c r="AC20" s="60"/>
      <c r="AD20" s="63">
        <f t="shared" si="1"/>
        <v>0</v>
      </c>
      <c r="AE20" s="60">
        <f t="shared" si="4"/>
        <v>0</v>
      </c>
      <c r="AF20" s="60">
        <f t="shared" si="2"/>
        <v>0</v>
      </c>
      <c r="AG20" s="61">
        <f t="shared" si="3"/>
        <v>0</v>
      </c>
      <c r="AH20" s="64"/>
      <c r="AI20" s="60"/>
      <c r="AJ20" s="63"/>
      <c r="AK20" s="21" t="s">
        <v>39</v>
      </c>
      <c r="AL20" s="20" t="s">
        <v>67</v>
      </c>
      <c r="AM20" s="19"/>
    </row>
    <row r="21" spans="1:39" s="18" customFormat="1" ht="31.5">
      <c r="A21" s="46">
        <v>14</v>
      </c>
      <c r="B21" s="47" t="s">
        <v>68</v>
      </c>
      <c r="C21" s="48" t="s">
        <v>69</v>
      </c>
      <c r="D21" s="49"/>
      <c r="E21" s="50"/>
      <c r="F21" s="51">
        <v>303.5</v>
      </c>
      <c r="G21" s="52">
        <v>75.5</v>
      </c>
      <c r="H21" s="52">
        <v>75.5</v>
      </c>
      <c r="I21" s="52">
        <v>151</v>
      </c>
      <c r="J21" s="53" t="s">
        <v>30</v>
      </c>
      <c r="K21" s="54">
        <v>42248</v>
      </c>
      <c r="L21" s="52">
        <v>30.2</v>
      </c>
      <c r="M21" s="55">
        <v>30.2</v>
      </c>
      <c r="N21" s="54">
        <v>42644</v>
      </c>
      <c r="O21" s="52">
        <v>30.2</v>
      </c>
      <c r="P21" s="56">
        <v>30.2</v>
      </c>
      <c r="Q21" s="54">
        <v>42917</v>
      </c>
      <c r="R21" s="52">
        <v>15.1</v>
      </c>
      <c r="S21" s="52">
        <v>15.1</v>
      </c>
      <c r="T21" s="56">
        <f t="shared" si="0"/>
        <v>151</v>
      </c>
      <c r="U21" s="59"/>
      <c r="V21" s="60"/>
      <c r="W21" s="61"/>
      <c r="X21" s="43"/>
      <c r="Y21" s="60"/>
      <c r="Z21" s="60"/>
      <c r="AA21" s="62"/>
      <c r="AB21" s="60"/>
      <c r="AC21" s="60"/>
      <c r="AD21" s="63">
        <f t="shared" si="1"/>
        <v>0</v>
      </c>
      <c r="AE21" s="60">
        <f t="shared" si="4"/>
        <v>0</v>
      </c>
      <c r="AF21" s="60">
        <f t="shared" si="2"/>
        <v>0</v>
      </c>
      <c r="AG21" s="61">
        <f t="shared" si="3"/>
        <v>0</v>
      </c>
      <c r="AH21" s="64"/>
      <c r="AI21" s="60"/>
      <c r="AJ21" s="63"/>
      <c r="AK21" s="21" t="s">
        <v>45</v>
      </c>
      <c r="AL21" s="20" t="s">
        <v>70</v>
      </c>
      <c r="AM21" s="19"/>
    </row>
    <row r="22" spans="1:39" s="18" customFormat="1" ht="31.5">
      <c r="A22" s="46">
        <v>15</v>
      </c>
      <c r="B22" s="47" t="s">
        <v>71</v>
      </c>
      <c r="C22" s="48" t="s">
        <v>72</v>
      </c>
      <c r="D22" s="49"/>
      <c r="E22" s="50"/>
      <c r="F22" s="51">
        <v>319.3</v>
      </c>
      <c r="G22" s="52">
        <v>79</v>
      </c>
      <c r="H22" s="52">
        <v>79</v>
      </c>
      <c r="I22" s="52">
        <v>158</v>
      </c>
      <c r="J22" s="53" t="s">
        <v>30</v>
      </c>
      <c r="K22" s="54">
        <v>42248</v>
      </c>
      <c r="L22" s="52">
        <v>31.6</v>
      </c>
      <c r="M22" s="55">
        <v>31.6</v>
      </c>
      <c r="N22" s="54">
        <v>42339</v>
      </c>
      <c r="O22" s="52">
        <v>31.6</v>
      </c>
      <c r="P22" s="56">
        <v>31.6</v>
      </c>
      <c r="Q22" s="54">
        <v>42917</v>
      </c>
      <c r="R22" s="52">
        <v>15.8</v>
      </c>
      <c r="S22" s="52">
        <v>15.8</v>
      </c>
      <c r="T22" s="56">
        <f t="shared" si="0"/>
        <v>158.00000000000003</v>
      </c>
      <c r="U22" s="59"/>
      <c r="V22" s="60"/>
      <c r="W22" s="61"/>
      <c r="X22" s="65"/>
      <c r="Y22" s="60"/>
      <c r="Z22" s="60"/>
      <c r="AA22" s="62"/>
      <c r="AB22" s="60"/>
      <c r="AC22" s="60"/>
      <c r="AD22" s="63">
        <f t="shared" si="1"/>
        <v>0</v>
      </c>
      <c r="AE22" s="60">
        <f t="shared" si="4"/>
        <v>0</v>
      </c>
      <c r="AF22" s="60">
        <f t="shared" si="2"/>
        <v>0</v>
      </c>
      <c r="AG22" s="61">
        <f t="shared" si="3"/>
        <v>0</v>
      </c>
      <c r="AH22" s="64"/>
      <c r="AI22" s="60"/>
      <c r="AJ22" s="63"/>
      <c r="AK22" s="21" t="s">
        <v>73</v>
      </c>
      <c r="AL22" s="20" t="s">
        <v>74</v>
      </c>
      <c r="AM22" s="19"/>
    </row>
    <row r="23" spans="1:39" s="18" customFormat="1" ht="52.5">
      <c r="A23" s="46">
        <v>16</v>
      </c>
      <c r="B23" s="47" t="s">
        <v>37</v>
      </c>
      <c r="C23" s="48" t="s">
        <v>201</v>
      </c>
      <c r="D23" s="49"/>
      <c r="E23" s="50"/>
      <c r="F23" s="51">
        <v>556.74</v>
      </c>
      <c r="G23" s="52">
        <v>138</v>
      </c>
      <c r="H23" s="52">
        <v>138</v>
      </c>
      <c r="I23" s="52">
        <v>276</v>
      </c>
      <c r="J23" s="53" t="s">
        <v>30</v>
      </c>
      <c r="K23" s="54">
        <v>42248</v>
      </c>
      <c r="L23" s="52">
        <v>55.2</v>
      </c>
      <c r="M23" s="55">
        <v>55.2</v>
      </c>
      <c r="N23" s="54">
        <v>42339</v>
      </c>
      <c r="O23" s="52">
        <v>55.2</v>
      </c>
      <c r="P23" s="56">
        <v>55.2</v>
      </c>
      <c r="Q23" s="54">
        <v>42644</v>
      </c>
      <c r="R23" s="52">
        <v>27.6</v>
      </c>
      <c r="S23" s="52">
        <v>27.6</v>
      </c>
      <c r="T23" s="56">
        <f t="shared" si="0"/>
        <v>276</v>
      </c>
      <c r="U23" s="59"/>
      <c r="V23" s="60"/>
      <c r="W23" s="61"/>
      <c r="X23" s="65"/>
      <c r="Y23" s="60"/>
      <c r="Z23" s="60"/>
      <c r="AA23" s="62"/>
      <c r="AB23" s="60"/>
      <c r="AC23" s="60"/>
      <c r="AD23" s="63">
        <f t="shared" si="1"/>
        <v>0</v>
      </c>
      <c r="AE23" s="60">
        <f t="shared" si="4"/>
        <v>0</v>
      </c>
      <c r="AF23" s="60">
        <f t="shared" si="2"/>
        <v>0</v>
      </c>
      <c r="AG23" s="61">
        <f t="shared" si="3"/>
        <v>0</v>
      </c>
      <c r="AH23" s="64"/>
      <c r="AI23" s="60"/>
      <c r="AJ23" s="63"/>
      <c r="AK23" s="21" t="s">
        <v>39</v>
      </c>
      <c r="AL23" s="20" t="s">
        <v>75</v>
      </c>
      <c r="AM23" s="19"/>
    </row>
    <row r="24" spans="1:39" s="18" customFormat="1" ht="42">
      <c r="A24" s="46">
        <v>17</v>
      </c>
      <c r="B24" s="47" t="s">
        <v>76</v>
      </c>
      <c r="C24" s="48" t="s">
        <v>202</v>
      </c>
      <c r="D24" s="49"/>
      <c r="E24" s="50"/>
      <c r="F24" s="51">
        <v>757.18</v>
      </c>
      <c r="G24" s="52">
        <v>180</v>
      </c>
      <c r="H24" s="52">
        <v>180</v>
      </c>
      <c r="I24" s="52">
        <v>360</v>
      </c>
      <c r="J24" s="53" t="s">
        <v>30</v>
      </c>
      <c r="K24" s="54">
        <v>42248</v>
      </c>
      <c r="L24" s="52">
        <v>72</v>
      </c>
      <c r="M24" s="55">
        <v>72</v>
      </c>
      <c r="N24" s="54">
        <v>42339</v>
      </c>
      <c r="O24" s="52">
        <v>72</v>
      </c>
      <c r="P24" s="56">
        <v>72</v>
      </c>
      <c r="Q24" s="54">
        <v>42644</v>
      </c>
      <c r="R24" s="52">
        <v>36</v>
      </c>
      <c r="S24" s="52">
        <v>36</v>
      </c>
      <c r="T24" s="56">
        <f t="shared" si="0"/>
        <v>360</v>
      </c>
      <c r="U24" s="59"/>
      <c r="V24" s="60"/>
      <c r="W24" s="61"/>
      <c r="X24" s="65"/>
      <c r="Y24" s="60"/>
      <c r="Z24" s="60"/>
      <c r="AA24" s="62"/>
      <c r="AB24" s="60"/>
      <c r="AC24" s="60"/>
      <c r="AD24" s="63">
        <f t="shared" si="1"/>
        <v>0</v>
      </c>
      <c r="AE24" s="60">
        <f t="shared" si="4"/>
        <v>0</v>
      </c>
      <c r="AF24" s="60">
        <f t="shared" si="2"/>
        <v>0</v>
      </c>
      <c r="AG24" s="61">
        <f t="shared" si="3"/>
        <v>0</v>
      </c>
      <c r="AH24" s="64"/>
      <c r="AI24" s="60"/>
      <c r="AJ24" s="63"/>
      <c r="AK24" s="21" t="s">
        <v>39</v>
      </c>
      <c r="AL24" s="20" t="s">
        <v>77</v>
      </c>
      <c r="AM24" s="19"/>
    </row>
    <row r="25" spans="1:39" ht="42">
      <c r="A25" s="66">
        <v>18</v>
      </c>
      <c r="B25" s="67" t="s">
        <v>49</v>
      </c>
      <c r="C25" s="68" t="s">
        <v>78</v>
      </c>
      <c r="D25" s="49"/>
      <c r="E25" s="50"/>
      <c r="F25" s="69">
        <v>1695</v>
      </c>
      <c r="G25" s="70">
        <v>400</v>
      </c>
      <c r="H25" s="70">
        <v>400</v>
      </c>
      <c r="I25" s="70">
        <v>800</v>
      </c>
      <c r="J25" s="71" t="s">
        <v>30</v>
      </c>
      <c r="K25" s="54">
        <v>42248</v>
      </c>
      <c r="L25" s="52">
        <v>160</v>
      </c>
      <c r="M25" s="55">
        <v>160</v>
      </c>
      <c r="N25" s="54">
        <v>42644</v>
      </c>
      <c r="O25" s="52">
        <v>160</v>
      </c>
      <c r="P25" s="56">
        <v>160</v>
      </c>
      <c r="Q25" s="54">
        <v>42917</v>
      </c>
      <c r="R25" s="52">
        <v>80</v>
      </c>
      <c r="S25" s="52">
        <v>80</v>
      </c>
      <c r="T25" s="56">
        <f t="shared" si="0"/>
        <v>800</v>
      </c>
      <c r="U25" s="72"/>
      <c r="V25" s="60"/>
      <c r="W25" s="61"/>
      <c r="X25" s="43"/>
      <c r="Y25" s="60"/>
      <c r="Z25" s="60"/>
      <c r="AA25" s="62"/>
      <c r="AB25" s="60"/>
      <c r="AC25" s="60"/>
      <c r="AD25" s="63">
        <f t="shared" si="1"/>
        <v>0</v>
      </c>
      <c r="AE25" s="60">
        <f t="shared" si="4"/>
        <v>0</v>
      </c>
      <c r="AF25" s="60">
        <f t="shared" si="2"/>
        <v>0</v>
      </c>
      <c r="AG25" s="61">
        <f t="shared" si="3"/>
        <v>0</v>
      </c>
      <c r="AH25" s="64"/>
      <c r="AI25" s="60"/>
      <c r="AJ25" s="63"/>
      <c r="AK25" s="9" t="s">
        <v>79</v>
      </c>
      <c r="AL25" s="15" t="s">
        <v>80</v>
      </c>
      <c r="AM25" s="13"/>
    </row>
    <row r="26" spans="1:39" ht="52.5">
      <c r="A26" s="73">
        <v>19</v>
      </c>
      <c r="B26" s="67" t="s">
        <v>37</v>
      </c>
      <c r="C26" s="68" t="s">
        <v>81</v>
      </c>
      <c r="D26" s="49"/>
      <c r="E26" s="50"/>
      <c r="F26" s="69">
        <v>661.32</v>
      </c>
      <c r="G26" s="70">
        <v>165</v>
      </c>
      <c r="H26" s="70">
        <v>165</v>
      </c>
      <c r="I26" s="70">
        <v>330</v>
      </c>
      <c r="J26" s="71" t="s">
        <v>30</v>
      </c>
      <c r="K26" s="54">
        <v>42248</v>
      </c>
      <c r="L26" s="52">
        <v>66</v>
      </c>
      <c r="M26" s="55">
        <v>66</v>
      </c>
      <c r="N26" s="57"/>
      <c r="O26" s="52"/>
      <c r="P26" s="56"/>
      <c r="Q26" s="54">
        <v>43041</v>
      </c>
      <c r="R26" s="52">
        <v>99</v>
      </c>
      <c r="S26" s="52">
        <v>99</v>
      </c>
      <c r="T26" s="56">
        <f t="shared" si="0"/>
        <v>330</v>
      </c>
      <c r="U26" s="72"/>
      <c r="V26" s="60"/>
      <c r="W26" s="61"/>
      <c r="X26" s="43"/>
      <c r="Y26" s="60"/>
      <c r="Z26" s="60"/>
      <c r="AA26" s="62"/>
      <c r="AB26" s="60"/>
      <c r="AC26" s="60"/>
      <c r="AD26" s="63">
        <f t="shared" si="1"/>
        <v>0</v>
      </c>
      <c r="AE26" s="60">
        <f t="shared" si="4"/>
        <v>0</v>
      </c>
      <c r="AF26" s="60">
        <f t="shared" si="2"/>
        <v>0</v>
      </c>
      <c r="AG26" s="61">
        <f t="shared" si="3"/>
        <v>0</v>
      </c>
      <c r="AH26" s="64">
        <v>99</v>
      </c>
      <c r="AI26" s="60">
        <v>99</v>
      </c>
      <c r="AJ26" s="63">
        <f>AH26+AI26</f>
        <v>198</v>
      </c>
      <c r="AK26" s="9" t="s">
        <v>79</v>
      </c>
      <c r="AL26" s="15" t="s">
        <v>82</v>
      </c>
      <c r="AM26" s="13"/>
    </row>
    <row r="27" spans="1:39" ht="31.5">
      <c r="A27" s="66">
        <v>20</v>
      </c>
      <c r="B27" s="67" t="s">
        <v>37</v>
      </c>
      <c r="C27" s="68" t="s">
        <v>83</v>
      </c>
      <c r="D27" s="49"/>
      <c r="E27" s="50"/>
      <c r="F27" s="69">
        <v>1075.2</v>
      </c>
      <c r="G27" s="70">
        <v>250</v>
      </c>
      <c r="H27" s="70">
        <v>250</v>
      </c>
      <c r="I27" s="70">
        <v>500</v>
      </c>
      <c r="J27" s="71" t="s">
        <v>30</v>
      </c>
      <c r="K27" s="54">
        <v>42248</v>
      </c>
      <c r="L27" s="52">
        <v>100</v>
      </c>
      <c r="M27" s="55">
        <v>100</v>
      </c>
      <c r="N27" s="57"/>
      <c r="O27" s="52"/>
      <c r="P27" s="56"/>
      <c r="Q27" s="54">
        <v>42917</v>
      </c>
      <c r="R27" s="52">
        <v>150</v>
      </c>
      <c r="S27" s="52">
        <v>150</v>
      </c>
      <c r="T27" s="56">
        <f t="shared" si="0"/>
        <v>500</v>
      </c>
      <c r="U27" s="72"/>
      <c r="V27" s="60"/>
      <c r="W27" s="61"/>
      <c r="X27" s="43"/>
      <c r="Y27" s="60"/>
      <c r="Z27" s="60"/>
      <c r="AA27" s="62"/>
      <c r="AB27" s="60"/>
      <c r="AC27" s="60"/>
      <c r="AD27" s="63">
        <f t="shared" si="1"/>
        <v>0</v>
      </c>
      <c r="AE27" s="60">
        <f t="shared" si="4"/>
        <v>0</v>
      </c>
      <c r="AF27" s="60">
        <f t="shared" si="2"/>
        <v>0</v>
      </c>
      <c r="AG27" s="61">
        <f t="shared" si="3"/>
        <v>0</v>
      </c>
      <c r="AH27" s="64"/>
      <c r="AI27" s="60"/>
      <c r="AJ27" s="63"/>
      <c r="AK27" s="9" t="s">
        <v>79</v>
      </c>
      <c r="AL27" s="15" t="s">
        <v>84</v>
      </c>
      <c r="AM27" s="13"/>
    </row>
    <row r="28" spans="1:39" ht="52.5">
      <c r="A28" s="66">
        <v>21</v>
      </c>
      <c r="B28" s="67" t="s">
        <v>85</v>
      </c>
      <c r="C28" s="68" t="s">
        <v>86</v>
      </c>
      <c r="D28" s="49"/>
      <c r="E28" s="50"/>
      <c r="F28" s="69">
        <v>1005.8</v>
      </c>
      <c r="G28" s="70">
        <v>250</v>
      </c>
      <c r="H28" s="70">
        <v>250</v>
      </c>
      <c r="I28" s="70">
        <v>500</v>
      </c>
      <c r="J28" s="71" t="s">
        <v>30</v>
      </c>
      <c r="K28" s="54">
        <v>42248</v>
      </c>
      <c r="L28" s="52">
        <v>100</v>
      </c>
      <c r="M28" s="55">
        <v>100</v>
      </c>
      <c r="N28" s="54">
        <v>42644</v>
      </c>
      <c r="O28" s="52">
        <v>100</v>
      </c>
      <c r="P28" s="56">
        <v>100</v>
      </c>
      <c r="Q28" s="54">
        <v>42917</v>
      </c>
      <c r="R28" s="52">
        <v>50</v>
      </c>
      <c r="S28" s="52">
        <v>50</v>
      </c>
      <c r="T28" s="56">
        <f t="shared" si="0"/>
        <v>500</v>
      </c>
      <c r="U28" s="72"/>
      <c r="V28" s="60"/>
      <c r="W28" s="61"/>
      <c r="X28" s="43"/>
      <c r="Y28" s="60"/>
      <c r="Z28" s="60"/>
      <c r="AA28" s="62"/>
      <c r="AB28" s="60"/>
      <c r="AC28" s="60"/>
      <c r="AD28" s="63">
        <f t="shared" si="1"/>
        <v>0</v>
      </c>
      <c r="AE28" s="60">
        <f t="shared" si="4"/>
        <v>0</v>
      </c>
      <c r="AF28" s="60">
        <f t="shared" si="2"/>
        <v>0</v>
      </c>
      <c r="AG28" s="61">
        <f t="shared" si="3"/>
        <v>0</v>
      </c>
      <c r="AH28" s="64"/>
      <c r="AI28" s="60"/>
      <c r="AJ28" s="63"/>
      <c r="AK28" s="9" t="s">
        <v>79</v>
      </c>
      <c r="AL28" s="15" t="s">
        <v>87</v>
      </c>
      <c r="AM28" s="13"/>
    </row>
    <row r="29" spans="1:39" ht="31.5">
      <c r="A29" s="66">
        <v>22</v>
      </c>
      <c r="B29" s="67" t="s">
        <v>88</v>
      </c>
      <c r="C29" s="68" t="s">
        <v>89</v>
      </c>
      <c r="D29" s="49"/>
      <c r="E29" s="50"/>
      <c r="F29" s="69">
        <v>914</v>
      </c>
      <c r="G29" s="70">
        <v>228.5</v>
      </c>
      <c r="H29" s="70">
        <v>228.5</v>
      </c>
      <c r="I29" s="70">
        <v>457</v>
      </c>
      <c r="J29" s="71" t="s">
        <v>30</v>
      </c>
      <c r="K29" s="54">
        <v>42248</v>
      </c>
      <c r="L29" s="52">
        <v>91.4</v>
      </c>
      <c r="M29" s="55">
        <v>91.4</v>
      </c>
      <c r="N29" s="54">
        <v>42644</v>
      </c>
      <c r="O29" s="52">
        <v>91.4</v>
      </c>
      <c r="P29" s="56">
        <v>91.4</v>
      </c>
      <c r="Q29" s="54">
        <v>42917</v>
      </c>
      <c r="R29" s="52">
        <v>45.7</v>
      </c>
      <c r="S29" s="52">
        <v>45.7</v>
      </c>
      <c r="T29" s="56">
        <f t="shared" si="0"/>
        <v>457</v>
      </c>
      <c r="U29" s="72"/>
      <c r="V29" s="60"/>
      <c r="W29" s="61"/>
      <c r="X29" s="43"/>
      <c r="Y29" s="60"/>
      <c r="Z29" s="60"/>
      <c r="AA29" s="62"/>
      <c r="AB29" s="60"/>
      <c r="AC29" s="60"/>
      <c r="AD29" s="63">
        <f t="shared" si="1"/>
        <v>0</v>
      </c>
      <c r="AE29" s="60">
        <f t="shared" si="4"/>
        <v>0</v>
      </c>
      <c r="AF29" s="60">
        <f t="shared" si="2"/>
        <v>0</v>
      </c>
      <c r="AG29" s="61">
        <f t="shared" si="3"/>
        <v>0</v>
      </c>
      <c r="AH29" s="64"/>
      <c r="AI29" s="60"/>
      <c r="AJ29" s="63"/>
      <c r="AK29" s="9" t="s">
        <v>79</v>
      </c>
      <c r="AL29" s="15" t="s">
        <v>90</v>
      </c>
      <c r="AM29" s="13"/>
    </row>
    <row r="30" spans="1:39" ht="42">
      <c r="A30" s="66">
        <v>23</v>
      </c>
      <c r="B30" s="67" t="s">
        <v>91</v>
      </c>
      <c r="C30" s="68" t="s">
        <v>92</v>
      </c>
      <c r="D30" s="49"/>
      <c r="E30" s="50"/>
      <c r="F30" s="69">
        <v>1196.51</v>
      </c>
      <c r="G30" s="70">
        <v>299</v>
      </c>
      <c r="H30" s="70">
        <v>299</v>
      </c>
      <c r="I30" s="70">
        <v>598</v>
      </c>
      <c r="J30" s="71" t="s">
        <v>30</v>
      </c>
      <c r="K30" s="54">
        <v>42248</v>
      </c>
      <c r="L30" s="52">
        <v>119.6</v>
      </c>
      <c r="M30" s="55">
        <v>119.6</v>
      </c>
      <c r="N30" s="54">
        <v>42644</v>
      </c>
      <c r="O30" s="52">
        <v>119.6</v>
      </c>
      <c r="P30" s="56">
        <v>119.6</v>
      </c>
      <c r="Q30" s="54">
        <v>43041</v>
      </c>
      <c r="R30" s="52">
        <v>59.8</v>
      </c>
      <c r="S30" s="52">
        <v>59.8</v>
      </c>
      <c r="T30" s="56">
        <f t="shared" si="0"/>
        <v>597.9999999999999</v>
      </c>
      <c r="U30" s="72"/>
      <c r="V30" s="60"/>
      <c r="W30" s="61"/>
      <c r="X30" s="43"/>
      <c r="Y30" s="60"/>
      <c r="Z30" s="60"/>
      <c r="AA30" s="62"/>
      <c r="AB30" s="60"/>
      <c r="AC30" s="60"/>
      <c r="AD30" s="63">
        <f t="shared" si="1"/>
        <v>0</v>
      </c>
      <c r="AE30" s="60">
        <f t="shared" si="4"/>
        <v>0</v>
      </c>
      <c r="AF30" s="60">
        <f t="shared" si="2"/>
        <v>0</v>
      </c>
      <c r="AG30" s="61">
        <f t="shared" si="3"/>
        <v>0</v>
      </c>
      <c r="AH30" s="64">
        <v>59.8</v>
      </c>
      <c r="AI30" s="60">
        <v>59.8</v>
      </c>
      <c r="AJ30" s="63">
        <f>AH30+AI30</f>
        <v>119.6</v>
      </c>
      <c r="AK30" s="9" t="s">
        <v>79</v>
      </c>
      <c r="AL30" s="15" t="s">
        <v>93</v>
      </c>
      <c r="AM30" s="13"/>
    </row>
    <row r="31" spans="1:39" ht="42">
      <c r="A31" s="66">
        <v>24</v>
      </c>
      <c r="B31" s="67" t="s">
        <v>37</v>
      </c>
      <c r="C31" s="68" t="s">
        <v>94</v>
      </c>
      <c r="D31" s="49"/>
      <c r="E31" s="50"/>
      <c r="F31" s="69">
        <v>836.8</v>
      </c>
      <c r="G31" s="70">
        <v>209</v>
      </c>
      <c r="H31" s="70">
        <v>209</v>
      </c>
      <c r="I31" s="70">
        <v>418</v>
      </c>
      <c r="J31" s="71" t="s">
        <v>30</v>
      </c>
      <c r="K31" s="54">
        <v>42248</v>
      </c>
      <c r="L31" s="52">
        <v>83.6</v>
      </c>
      <c r="M31" s="55">
        <v>83.6</v>
      </c>
      <c r="N31" s="57"/>
      <c r="O31" s="52"/>
      <c r="P31" s="56"/>
      <c r="Q31" s="54">
        <v>42917</v>
      </c>
      <c r="R31" s="52">
        <v>125.4</v>
      </c>
      <c r="S31" s="52">
        <v>125.4</v>
      </c>
      <c r="T31" s="56">
        <f t="shared" si="0"/>
        <v>418</v>
      </c>
      <c r="U31" s="72"/>
      <c r="V31" s="60"/>
      <c r="W31" s="61"/>
      <c r="X31" s="43"/>
      <c r="Y31" s="60"/>
      <c r="Z31" s="60"/>
      <c r="AA31" s="62"/>
      <c r="AB31" s="60"/>
      <c r="AC31" s="60"/>
      <c r="AD31" s="63">
        <f t="shared" si="1"/>
        <v>0</v>
      </c>
      <c r="AE31" s="60">
        <f t="shared" si="4"/>
        <v>0</v>
      </c>
      <c r="AF31" s="60">
        <f t="shared" si="2"/>
        <v>0</v>
      </c>
      <c r="AG31" s="61">
        <f t="shared" si="3"/>
        <v>0</v>
      </c>
      <c r="AH31" s="64"/>
      <c r="AI31" s="60"/>
      <c r="AJ31" s="63"/>
      <c r="AK31" s="9" t="s">
        <v>79</v>
      </c>
      <c r="AL31" s="15" t="s">
        <v>95</v>
      </c>
      <c r="AM31" s="13"/>
    </row>
    <row r="32" spans="1:39" ht="31.5">
      <c r="A32" s="66">
        <v>25</v>
      </c>
      <c r="B32" s="67" t="s">
        <v>37</v>
      </c>
      <c r="C32" s="68" t="s">
        <v>96</v>
      </c>
      <c r="D32" s="49"/>
      <c r="E32" s="50"/>
      <c r="F32" s="69">
        <v>408</v>
      </c>
      <c r="G32" s="70">
        <v>102</v>
      </c>
      <c r="H32" s="70">
        <v>102</v>
      </c>
      <c r="I32" s="70">
        <v>204</v>
      </c>
      <c r="J32" s="71" t="s">
        <v>30</v>
      </c>
      <c r="K32" s="54">
        <v>42248</v>
      </c>
      <c r="L32" s="52">
        <v>40.8</v>
      </c>
      <c r="M32" s="55">
        <v>40.8</v>
      </c>
      <c r="N32" s="57"/>
      <c r="O32" s="52"/>
      <c r="P32" s="56"/>
      <c r="Q32" s="54">
        <v>42917</v>
      </c>
      <c r="R32" s="52">
        <v>61.2</v>
      </c>
      <c r="S32" s="52">
        <v>61.2</v>
      </c>
      <c r="T32" s="56">
        <f t="shared" si="0"/>
        <v>204</v>
      </c>
      <c r="U32" s="72"/>
      <c r="V32" s="60"/>
      <c r="W32" s="61"/>
      <c r="X32" s="43"/>
      <c r="Y32" s="60"/>
      <c r="Z32" s="60"/>
      <c r="AA32" s="62"/>
      <c r="AB32" s="60"/>
      <c r="AC32" s="60"/>
      <c r="AD32" s="63">
        <f t="shared" si="1"/>
        <v>0</v>
      </c>
      <c r="AE32" s="60">
        <f t="shared" si="4"/>
        <v>0</v>
      </c>
      <c r="AF32" s="60">
        <f t="shared" si="2"/>
        <v>0</v>
      </c>
      <c r="AG32" s="61">
        <f t="shared" si="3"/>
        <v>0</v>
      </c>
      <c r="AH32" s="64"/>
      <c r="AI32" s="60"/>
      <c r="AJ32" s="63"/>
      <c r="AK32" s="9" t="s">
        <v>79</v>
      </c>
      <c r="AL32" s="15" t="s">
        <v>97</v>
      </c>
      <c r="AM32" s="13"/>
    </row>
    <row r="33" spans="1:39" ht="42">
      <c r="A33" s="66">
        <v>26</v>
      </c>
      <c r="B33" s="67" t="s">
        <v>85</v>
      </c>
      <c r="C33" s="68" t="s">
        <v>98</v>
      </c>
      <c r="D33" s="49"/>
      <c r="E33" s="50"/>
      <c r="F33" s="69">
        <v>1154</v>
      </c>
      <c r="G33" s="70">
        <v>282</v>
      </c>
      <c r="H33" s="70">
        <v>282</v>
      </c>
      <c r="I33" s="70">
        <v>564</v>
      </c>
      <c r="J33" s="71" t="s">
        <v>30</v>
      </c>
      <c r="K33" s="54">
        <v>42248</v>
      </c>
      <c r="L33" s="52">
        <v>112.8</v>
      </c>
      <c r="M33" s="55">
        <v>112.8</v>
      </c>
      <c r="N33" s="54">
        <v>42644</v>
      </c>
      <c r="O33" s="52">
        <v>112.8</v>
      </c>
      <c r="P33" s="56">
        <v>112.8</v>
      </c>
      <c r="Q33" s="54">
        <v>42917</v>
      </c>
      <c r="R33" s="52">
        <v>56.4</v>
      </c>
      <c r="S33" s="52">
        <v>56.4</v>
      </c>
      <c r="T33" s="56">
        <f t="shared" si="0"/>
        <v>564</v>
      </c>
      <c r="U33" s="72"/>
      <c r="V33" s="60"/>
      <c r="W33" s="61"/>
      <c r="X33" s="43"/>
      <c r="Y33" s="60"/>
      <c r="Z33" s="60"/>
      <c r="AA33" s="62"/>
      <c r="AB33" s="60"/>
      <c r="AC33" s="60"/>
      <c r="AD33" s="63">
        <f t="shared" si="1"/>
        <v>0</v>
      </c>
      <c r="AE33" s="60">
        <f t="shared" si="4"/>
        <v>0</v>
      </c>
      <c r="AF33" s="60">
        <f t="shared" si="2"/>
        <v>0</v>
      </c>
      <c r="AG33" s="61">
        <f t="shared" si="3"/>
        <v>0</v>
      </c>
      <c r="AH33" s="64"/>
      <c r="AI33" s="60"/>
      <c r="AJ33" s="63"/>
      <c r="AK33" s="9" t="s">
        <v>79</v>
      </c>
      <c r="AL33" s="15" t="s">
        <v>99</v>
      </c>
      <c r="AM33" s="13"/>
    </row>
    <row r="34" spans="1:39" ht="42">
      <c r="A34" s="66">
        <v>27</v>
      </c>
      <c r="B34" s="67" t="s">
        <v>37</v>
      </c>
      <c r="C34" s="68" t="s">
        <v>100</v>
      </c>
      <c r="D34" s="49"/>
      <c r="E34" s="50"/>
      <c r="F34" s="69">
        <v>264.8</v>
      </c>
      <c r="G34" s="70">
        <v>66</v>
      </c>
      <c r="H34" s="70">
        <v>66</v>
      </c>
      <c r="I34" s="70">
        <v>132</v>
      </c>
      <c r="J34" s="71" t="s">
        <v>30</v>
      </c>
      <c r="K34" s="54">
        <v>42248</v>
      </c>
      <c r="L34" s="52">
        <v>26.4</v>
      </c>
      <c r="M34" s="55">
        <v>26.4</v>
      </c>
      <c r="N34" s="57"/>
      <c r="O34" s="52"/>
      <c r="P34" s="56"/>
      <c r="Q34" s="74">
        <v>42644</v>
      </c>
      <c r="R34" s="60">
        <v>39.6</v>
      </c>
      <c r="S34" s="60">
        <v>39.6</v>
      </c>
      <c r="T34" s="56">
        <f t="shared" si="0"/>
        <v>132</v>
      </c>
      <c r="U34" s="75"/>
      <c r="V34" s="60"/>
      <c r="W34" s="61"/>
      <c r="X34" s="43"/>
      <c r="Y34" s="60"/>
      <c r="Z34" s="60"/>
      <c r="AA34" s="62"/>
      <c r="AB34" s="60"/>
      <c r="AC34" s="60"/>
      <c r="AD34" s="63">
        <f t="shared" si="1"/>
        <v>0</v>
      </c>
      <c r="AE34" s="60">
        <f t="shared" si="4"/>
        <v>0</v>
      </c>
      <c r="AF34" s="60">
        <f t="shared" si="2"/>
        <v>0</v>
      </c>
      <c r="AG34" s="61">
        <f t="shared" si="3"/>
        <v>0</v>
      </c>
      <c r="AH34" s="64"/>
      <c r="AI34" s="60"/>
      <c r="AJ34" s="63"/>
      <c r="AK34" s="9" t="s">
        <v>101</v>
      </c>
      <c r="AL34" s="15" t="s">
        <v>102</v>
      </c>
      <c r="AM34" s="13"/>
    </row>
    <row r="35" spans="1:39" s="18" customFormat="1" ht="31.5">
      <c r="A35" s="46">
        <v>28</v>
      </c>
      <c r="B35" s="47" t="s">
        <v>192</v>
      </c>
      <c r="C35" s="48" t="s">
        <v>193</v>
      </c>
      <c r="D35" s="49"/>
      <c r="E35" s="50"/>
      <c r="F35" s="51">
        <v>292.1</v>
      </c>
      <c r="G35" s="52">
        <v>50</v>
      </c>
      <c r="H35" s="52">
        <v>50</v>
      </c>
      <c r="I35" s="52">
        <v>100</v>
      </c>
      <c r="J35" s="76" t="s">
        <v>103</v>
      </c>
      <c r="K35" s="77"/>
      <c r="L35" s="78"/>
      <c r="M35" s="79"/>
      <c r="N35" s="57"/>
      <c r="O35" s="52"/>
      <c r="P35" s="56"/>
      <c r="Q35" s="57"/>
      <c r="R35" s="58"/>
      <c r="S35" s="58"/>
      <c r="T35" s="56">
        <f t="shared" si="0"/>
        <v>0</v>
      </c>
      <c r="U35" s="59"/>
      <c r="V35" s="60"/>
      <c r="W35" s="60"/>
      <c r="X35" s="62"/>
      <c r="Y35" s="60"/>
      <c r="Z35" s="60"/>
      <c r="AA35" s="62"/>
      <c r="AB35" s="60">
        <v>50</v>
      </c>
      <c r="AC35" s="60">
        <v>50</v>
      </c>
      <c r="AD35" s="63">
        <v>100</v>
      </c>
      <c r="AE35" s="52">
        <v>50</v>
      </c>
      <c r="AF35" s="52">
        <v>50</v>
      </c>
      <c r="AG35" s="52">
        <v>100</v>
      </c>
      <c r="AH35" s="64"/>
      <c r="AI35" s="60"/>
      <c r="AJ35" s="63"/>
      <c r="AK35" s="28"/>
      <c r="AL35" s="20"/>
      <c r="AM35" s="19"/>
    </row>
    <row r="36" spans="1:39" ht="52.5">
      <c r="A36" s="66">
        <v>29</v>
      </c>
      <c r="B36" s="67" t="s">
        <v>104</v>
      </c>
      <c r="C36" s="68" t="s">
        <v>105</v>
      </c>
      <c r="D36" s="49"/>
      <c r="E36" s="50"/>
      <c r="F36" s="69">
        <v>100</v>
      </c>
      <c r="G36" s="70">
        <v>50</v>
      </c>
      <c r="H36" s="70">
        <v>50</v>
      </c>
      <c r="I36" s="70">
        <v>100</v>
      </c>
      <c r="J36" s="71" t="s">
        <v>106</v>
      </c>
      <c r="K36" s="57"/>
      <c r="L36" s="58"/>
      <c r="M36" s="80"/>
      <c r="N36" s="57"/>
      <c r="O36" s="52"/>
      <c r="P36" s="56"/>
      <c r="Q36" s="74">
        <v>42248</v>
      </c>
      <c r="R36" s="60">
        <v>50</v>
      </c>
      <c r="S36" s="60">
        <v>50</v>
      </c>
      <c r="T36" s="56">
        <f t="shared" si="0"/>
        <v>100</v>
      </c>
      <c r="U36" s="81"/>
      <c r="V36" s="58"/>
      <c r="W36" s="58"/>
      <c r="X36" s="58"/>
      <c r="Y36" s="58"/>
      <c r="Z36" s="58"/>
      <c r="AA36" s="82"/>
      <c r="AB36" s="70"/>
      <c r="AC36" s="70"/>
      <c r="AD36" s="63"/>
      <c r="AE36" s="60">
        <f aca="true" t="shared" si="5" ref="AE36:AE82">SUM(V36,Y36,AB36)</f>
        <v>0</v>
      </c>
      <c r="AF36" s="60">
        <f aca="true" t="shared" si="6" ref="AF36:AF82">SUM(W36,Z36,AC36)</f>
        <v>0</v>
      </c>
      <c r="AG36" s="61">
        <f aca="true" t="shared" si="7" ref="AG36:AG82">AE36+AF36</f>
        <v>0</v>
      </c>
      <c r="AH36" s="64"/>
      <c r="AI36" s="60"/>
      <c r="AJ36" s="63"/>
      <c r="AK36" s="9"/>
      <c r="AL36" s="15" t="s">
        <v>107</v>
      </c>
      <c r="AM36" s="13"/>
    </row>
    <row r="37" spans="1:39" ht="21">
      <c r="A37" s="66">
        <v>30</v>
      </c>
      <c r="B37" s="67" t="s">
        <v>37</v>
      </c>
      <c r="C37" s="68" t="s">
        <v>108</v>
      </c>
      <c r="D37" s="49"/>
      <c r="E37" s="50"/>
      <c r="F37" s="69">
        <v>200</v>
      </c>
      <c r="G37" s="70">
        <v>100</v>
      </c>
      <c r="H37" s="70">
        <v>100</v>
      </c>
      <c r="I37" s="70">
        <v>200</v>
      </c>
      <c r="J37" s="71" t="s">
        <v>106</v>
      </c>
      <c r="K37" s="57"/>
      <c r="L37" s="58"/>
      <c r="M37" s="80"/>
      <c r="N37" s="57"/>
      <c r="O37" s="52"/>
      <c r="P37" s="56"/>
      <c r="Q37" s="74">
        <v>42249</v>
      </c>
      <c r="R37" s="60">
        <v>100</v>
      </c>
      <c r="S37" s="60">
        <v>100</v>
      </c>
      <c r="T37" s="56">
        <f t="shared" si="0"/>
        <v>200</v>
      </c>
      <c r="U37" s="81"/>
      <c r="V37" s="58"/>
      <c r="W37" s="58"/>
      <c r="X37" s="58"/>
      <c r="Y37" s="58"/>
      <c r="Z37" s="58"/>
      <c r="AA37" s="82"/>
      <c r="AB37" s="70"/>
      <c r="AC37" s="70"/>
      <c r="AD37" s="63"/>
      <c r="AE37" s="60">
        <f t="shared" si="5"/>
        <v>0</v>
      </c>
      <c r="AF37" s="60">
        <f t="shared" si="6"/>
        <v>0</v>
      </c>
      <c r="AG37" s="61">
        <f t="shared" si="7"/>
        <v>0</v>
      </c>
      <c r="AH37" s="64"/>
      <c r="AI37" s="60"/>
      <c r="AJ37" s="63"/>
      <c r="AK37" s="9"/>
      <c r="AL37" s="15" t="s">
        <v>109</v>
      </c>
      <c r="AM37" s="13"/>
    </row>
    <row r="38" spans="1:39" ht="63">
      <c r="A38" s="66">
        <v>31</v>
      </c>
      <c r="B38" s="67" t="s">
        <v>49</v>
      </c>
      <c r="C38" s="68" t="s">
        <v>203</v>
      </c>
      <c r="D38" s="49"/>
      <c r="E38" s="50"/>
      <c r="F38" s="69">
        <v>30</v>
      </c>
      <c r="G38" s="70">
        <v>15</v>
      </c>
      <c r="H38" s="70">
        <v>15</v>
      </c>
      <c r="I38" s="70">
        <v>30</v>
      </c>
      <c r="J38" s="71" t="s">
        <v>106</v>
      </c>
      <c r="K38" s="57"/>
      <c r="L38" s="58"/>
      <c r="M38" s="80"/>
      <c r="N38" s="57"/>
      <c r="O38" s="52"/>
      <c r="P38" s="56"/>
      <c r="Q38" s="74">
        <v>42250</v>
      </c>
      <c r="R38" s="60">
        <v>15</v>
      </c>
      <c r="S38" s="60">
        <v>15</v>
      </c>
      <c r="T38" s="56">
        <f t="shared" si="0"/>
        <v>30</v>
      </c>
      <c r="U38" s="81"/>
      <c r="V38" s="58"/>
      <c r="W38" s="58"/>
      <c r="X38" s="58"/>
      <c r="Y38" s="58"/>
      <c r="Z38" s="58"/>
      <c r="AA38" s="82"/>
      <c r="AB38" s="70"/>
      <c r="AC38" s="70"/>
      <c r="AD38" s="63"/>
      <c r="AE38" s="60">
        <f t="shared" si="5"/>
        <v>0</v>
      </c>
      <c r="AF38" s="60">
        <f t="shared" si="6"/>
        <v>0</v>
      </c>
      <c r="AG38" s="61">
        <f t="shared" si="7"/>
        <v>0</v>
      </c>
      <c r="AH38" s="64"/>
      <c r="AI38" s="60"/>
      <c r="AJ38" s="63"/>
      <c r="AK38" s="9"/>
      <c r="AL38" s="15" t="s">
        <v>110</v>
      </c>
      <c r="AM38" s="13"/>
    </row>
    <row r="39" spans="1:39" ht="63">
      <c r="A39" s="66">
        <v>32</v>
      </c>
      <c r="B39" s="67" t="s">
        <v>49</v>
      </c>
      <c r="C39" s="68" t="s">
        <v>204</v>
      </c>
      <c r="D39" s="49"/>
      <c r="E39" s="50"/>
      <c r="F39" s="69">
        <v>30</v>
      </c>
      <c r="G39" s="70">
        <v>15</v>
      </c>
      <c r="H39" s="70">
        <v>15</v>
      </c>
      <c r="I39" s="70">
        <v>30</v>
      </c>
      <c r="J39" s="71" t="s">
        <v>106</v>
      </c>
      <c r="K39" s="57"/>
      <c r="L39" s="58"/>
      <c r="M39" s="80"/>
      <c r="N39" s="57"/>
      <c r="O39" s="52"/>
      <c r="P39" s="56"/>
      <c r="Q39" s="74">
        <v>42251</v>
      </c>
      <c r="R39" s="60">
        <v>15</v>
      </c>
      <c r="S39" s="60">
        <v>15</v>
      </c>
      <c r="T39" s="56">
        <f t="shared" si="0"/>
        <v>30</v>
      </c>
      <c r="U39" s="81"/>
      <c r="V39" s="58"/>
      <c r="W39" s="58"/>
      <c r="X39" s="58"/>
      <c r="Y39" s="58"/>
      <c r="Z39" s="58"/>
      <c r="AA39" s="82"/>
      <c r="AB39" s="70"/>
      <c r="AC39" s="70"/>
      <c r="AD39" s="63"/>
      <c r="AE39" s="60">
        <f t="shared" si="5"/>
        <v>0</v>
      </c>
      <c r="AF39" s="60">
        <f t="shared" si="6"/>
        <v>0</v>
      </c>
      <c r="AG39" s="61">
        <f t="shared" si="7"/>
        <v>0</v>
      </c>
      <c r="AH39" s="64"/>
      <c r="AI39" s="60"/>
      <c r="AJ39" s="63"/>
      <c r="AK39" s="9"/>
      <c r="AL39" s="15" t="s">
        <v>111</v>
      </c>
      <c r="AM39" s="13"/>
    </row>
    <row r="40" spans="1:39" ht="73.5">
      <c r="A40" s="66">
        <v>33</v>
      </c>
      <c r="B40" s="67" t="s">
        <v>49</v>
      </c>
      <c r="C40" s="68" t="s">
        <v>205</v>
      </c>
      <c r="D40" s="49"/>
      <c r="E40" s="50"/>
      <c r="F40" s="69">
        <v>30</v>
      </c>
      <c r="G40" s="70">
        <v>15</v>
      </c>
      <c r="H40" s="70">
        <v>15</v>
      </c>
      <c r="I40" s="70">
        <v>30</v>
      </c>
      <c r="J40" s="71" t="s">
        <v>106</v>
      </c>
      <c r="K40" s="57"/>
      <c r="L40" s="58"/>
      <c r="M40" s="80"/>
      <c r="N40" s="57"/>
      <c r="O40" s="52"/>
      <c r="P40" s="56"/>
      <c r="Q40" s="74">
        <v>42252</v>
      </c>
      <c r="R40" s="60">
        <v>15</v>
      </c>
      <c r="S40" s="60">
        <v>15</v>
      </c>
      <c r="T40" s="56">
        <f aca="true" t="shared" si="8" ref="T40:T71">SUM(L40:M40,O40:P40,R40:S40)</f>
        <v>30</v>
      </c>
      <c r="U40" s="81"/>
      <c r="V40" s="58"/>
      <c r="W40" s="58"/>
      <c r="X40" s="58"/>
      <c r="Y40" s="58"/>
      <c r="Z40" s="58"/>
      <c r="AA40" s="82"/>
      <c r="AB40" s="70"/>
      <c r="AC40" s="70"/>
      <c r="AD40" s="63"/>
      <c r="AE40" s="60">
        <f t="shared" si="5"/>
        <v>0</v>
      </c>
      <c r="AF40" s="60">
        <f t="shared" si="6"/>
        <v>0</v>
      </c>
      <c r="AG40" s="61">
        <f t="shared" si="7"/>
        <v>0</v>
      </c>
      <c r="AH40" s="64"/>
      <c r="AI40" s="60"/>
      <c r="AJ40" s="63"/>
      <c r="AK40" s="9"/>
      <c r="AL40" s="15" t="s">
        <v>112</v>
      </c>
      <c r="AM40" s="13"/>
    </row>
    <row r="41" spans="1:39" ht="73.5">
      <c r="A41" s="66">
        <v>34</v>
      </c>
      <c r="B41" s="67" t="s">
        <v>49</v>
      </c>
      <c r="C41" s="68" t="s">
        <v>206</v>
      </c>
      <c r="D41" s="49"/>
      <c r="E41" s="50"/>
      <c r="F41" s="69">
        <v>30</v>
      </c>
      <c r="G41" s="70">
        <v>15</v>
      </c>
      <c r="H41" s="70">
        <v>15</v>
      </c>
      <c r="I41" s="70">
        <v>30</v>
      </c>
      <c r="J41" s="71" t="s">
        <v>106</v>
      </c>
      <c r="K41" s="57"/>
      <c r="L41" s="58"/>
      <c r="M41" s="80"/>
      <c r="N41" s="57"/>
      <c r="O41" s="52"/>
      <c r="P41" s="56"/>
      <c r="Q41" s="74">
        <v>42253</v>
      </c>
      <c r="R41" s="60">
        <v>15</v>
      </c>
      <c r="S41" s="60">
        <v>15</v>
      </c>
      <c r="T41" s="56">
        <f t="shared" si="8"/>
        <v>30</v>
      </c>
      <c r="U41" s="81"/>
      <c r="V41" s="58"/>
      <c r="W41" s="58"/>
      <c r="X41" s="58"/>
      <c r="Y41" s="58"/>
      <c r="Z41" s="58"/>
      <c r="AA41" s="82"/>
      <c r="AB41" s="70"/>
      <c r="AC41" s="70"/>
      <c r="AD41" s="63"/>
      <c r="AE41" s="60">
        <f t="shared" si="5"/>
        <v>0</v>
      </c>
      <c r="AF41" s="60">
        <f t="shared" si="6"/>
        <v>0</v>
      </c>
      <c r="AG41" s="61">
        <f t="shared" si="7"/>
        <v>0</v>
      </c>
      <c r="AH41" s="64"/>
      <c r="AI41" s="60"/>
      <c r="AJ41" s="63"/>
      <c r="AK41" s="9"/>
      <c r="AL41" s="15" t="s">
        <v>113</v>
      </c>
      <c r="AM41" s="13"/>
    </row>
    <row r="42" spans="1:39" ht="84">
      <c r="A42" s="66">
        <v>35</v>
      </c>
      <c r="B42" s="67" t="s">
        <v>49</v>
      </c>
      <c r="C42" s="68" t="s">
        <v>207</v>
      </c>
      <c r="D42" s="49"/>
      <c r="E42" s="50"/>
      <c r="F42" s="69">
        <v>30</v>
      </c>
      <c r="G42" s="70">
        <v>15</v>
      </c>
      <c r="H42" s="70">
        <v>15</v>
      </c>
      <c r="I42" s="70">
        <v>30</v>
      </c>
      <c r="J42" s="71" t="s">
        <v>106</v>
      </c>
      <c r="K42" s="57"/>
      <c r="L42" s="58"/>
      <c r="M42" s="80"/>
      <c r="N42" s="57"/>
      <c r="O42" s="52"/>
      <c r="P42" s="56"/>
      <c r="Q42" s="72">
        <v>42254</v>
      </c>
      <c r="R42" s="60">
        <v>15</v>
      </c>
      <c r="S42" s="61">
        <v>15</v>
      </c>
      <c r="T42" s="56">
        <f t="shared" si="8"/>
        <v>30</v>
      </c>
      <c r="U42" s="81"/>
      <c r="V42" s="58"/>
      <c r="W42" s="58"/>
      <c r="X42" s="58"/>
      <c r="Y42" s="58"/>
      <c r="Z42" s="58"/>
      <c r="AA42" s="82"/>
      <c r="AB42" s="70"/>
      <c r="AC42" s="70"/>
      <c r="AD42" s="63"/>
      <c r="AE42" s="60">
        <f t="shared" si="5"/>
        <v>0</v>
      </c>
      <c r="AF42" s="60">
        <f t="shared" si="6"/>
        <v>0</v>
      </c>
      <c r="AG42" s="61">
        <f t="shared" si="7"/>
        <v>0</v>
      </c>
      <c r="AH42" s="64"/>
      <c r="AI42" s="60"/>
      <c r="AJ42" s="63"/>
      <c r="AK42" s="9"/>
      <c r="AL42" s="15" t="s">
        <v>114</v>
      </c>
      <c r="AM42" s="13"/>
    </row>
    <row r="43" spans="1:39" ht="73.5">
      <c r="A43" s="66">
        <v>36</v>
      </c>
      <c r="B43" s="67" t="s">
        <v>115</v>
      </c>
      <c r="C43" s="68" t="s">
        <v>208</v>
      </c>
      <c r="D43" s="49"/>
      <c r="E43" s="50"/>
      <c r="F43" s="69">
        <v>30</v>
      </c>
      <c r="G43" s="70">
        <v>15</v>
      </c>
      <c r="H43" s="70">
        <v>15</v>
      </c>
      <c r="I43" s="70">
        <v>30</v>
      </c>
      <c r="J43" s="71" t="s">
        <v>106</v>
      </c>
      <c r="K43" s="57"/>
      <c r="L43" s="58"/>
      <c r="M43" s="80"/>
      <c r="N43" s="57"/>
      <c r="O43" s="52"/>
      <c r="P43" s="56"/>
      <c r="Q43" s="72">
        <v>42255</v>
      </c>
      <c r="R43" s="60">
        <v>15</v>
      </c>
      <c r="S43" s="61">
        <v>15</v>
      </c>
      <c r="T43" s="56">
        <f t="shared" si="8"/>
        <v>30</v>
      </c>
      <c r="U43" s="81"/>
      <c r="V43" s="58"/>
      <c r="W43" s="58"/>
      <c r="X43" s="58"/>
      <c r="Y43" s="58"/>
      <c r="Z43" s="58"/>
      <c r="AA43" s="82"/>
      <c r="AB43" s="70"/>
      <c r="AC43" s="70"/>
      <c r="AD43" s="63"/>
      <c r="AE43" s="60">
        <f t="shared" si="5"/>
        <v>0</v>
      </c>
      <c r="AF43" s="60">
        <f t="shared" si="6"/>
        <v>0</v>
      </c>
      <c r="AG43" s="61">
        <f t="shared" si="7"/>
        <v>0</v>
      </c>
      <c r="AH43" s="64"/>
      <c r="AI43" s="60"/>
      <c r="AJ43" s="63"/>
      <c r="AK43" s="9"/>
      <c r="AL43" s="15" t="s">
        <v>116</v>
      </c>
      <c r="AM43" s="13"/>
    </row>
    <row r="44" spans="1:39" ht="31.5">
      <c r="A44" s="66">
        <v>37</v>
      </c>
      <c r="B44" s="67" t="s">
        <v>37</v>
      </c>
      <c r="C44" s="68" t="s">
        <v>117</v>
      </c>
      <c r="D44" s="49"/>
      <c r="E44" s="50"/>
      <c r="F44" s="69">
        <v>300</v>
      </c>
      <c r="G44" s="70">
        <v>150</v>
      </c>
      <c r="H44" s="70">
        <v>150</v>
      </c>
      <c r="I44" s="70">
        <v>300</v>
      </c>
      <c r="J44" s="71" t="s">
        <v>106</v>
      </c>
      <c r="K44" s="57"/>
      <c r="L44" s="58"/>
      <c r="M44" s="80"/>
      <c r="N44" s="57"/>
      <c r="O44" s="52"/>
      <c r="P44" s="56"/>
      <c r="Q44" s="72">
        <v>42256</v>
      </c>
      <c r="R44" s="60">
        <v>150</v>
      </c>
      <c r="S44" s="61">
        <v>150</v>
      </c>
      <c r="T44" s="56">
        <f t="shared" si="8"/>
        <v>300</v>
      </c>
      <c r="U44" s="81"/>
      <c r="V44" s="58"/>
      <c r="W44" s="58"/>
      <c r="X44" s="58"/>
      <c r="Y44" s="58"/>
      <c r="Z44" s="58"/>
      <c r="AA44" s="82"/>
      <c r="AB44" s="70"/>
      <c r="AC44" s="70"/>
      <c r="AD44" s="63"/>
      <c r="AE44" s="60">
        <f t="shared" si="5"/>
        <v>0</v>
      </c>
      <c r="AF44" s="60">
        <f t="shared" si="6"/>
        <v>0</v>
      </c>
      <c r="AG44" s="61">
        <f t="shared" si="7"/>
        <v>0</v>
      </c>
      <c r="AH44" s="64"/>
      <c r="AI44" s="60"/>
      <c r="AJ44" s="63"/>
      <c r="AK44" s="9"/>
      <c r="AL44" s="15" t="s">
        <v>118</v>
      </c>
      <c r="AM44" s="13"/>
    </row>
    <row r="45" spans="1:39" ht="42">
      <c r="A45" s="66">
        <v>38</v>
      </c>
      <c r="B45" s="67" t="s">
        <v>49</v>
      </c>
      <c r="C45" s="68" t="s">
        <v>119</v>
      </c>
      <c r="D45" s="49"/>
      <c r="E45" s="50"/>
      <c r="F45" s="69">
        <v>30</v>
      </c>
      <c r="G45" s="70">
        <v>15</v>
      </c>
      <c r="H45" s="70">
        <v>15</v>
      </c>
      <c r="I45" s="70">
        <v>30</v>
      </c>
      <c r="J45" s="71" t="s">
        <v>106</v>
      </c>
      <c r="K45" s="57"/>
      <c r="L45" s="58"/>
      <c r="M45" s="80"/>
      <c r="N45" s="57"/>
      <c r="O45" s="52"/>
      <c r="P45" s="56"/>
      <c r="Q45" s="72">
        <v>42257</v>
      </c>
      <c r="R45" s="60">
        <v>15</v>
      </c>
      <c r="S45" s="61">
        <v>15</v>
      </c>
      <c r="T45" s="56">
        <f t="shared" si="8"/>
        <v>30</v>
      </c>
      <c r="U45" s="81"/>
      <c r="V45" s="58"/>
      <c r="W45" s="58"/>
      <c r="X45" s="58"/>
      <c r="Y45" s="58"/>
      <c r="Z45" s="58"/>
      <c r="AA45" s="82"/>
      <c r="AB45" s="70"/>
      <c r="AC45" s="70"/>
      <c r="AD45" s="63"/>
      <c r="AE45" s="60">
        <f t="shared" si="5"/>
        <v>0</v>
      </c>
      <c r="AF45" s="60">
        <f t="shared" si="6"/>
        <v>0</v>
      </c>
      <c r="AG45" s="61">
        <f t="shared" si="7"/>
        <v>0</v>
      </c>
      <c r="AH45" s="64"/>
      <c r="AI45" s="60"/>
      <c r="AJ45" s="63"/>
      <c r="AK45" s="9"/>
      <c r="AL45" s="15" t="s">
        <v>120</v>
      </c>
      <c r="AM45" s="13"/>
    </row>
    <row r="46" spans="1:39" ht="73.5">
      <c r="A46" s="66">
        <v>39</v>
      </c>
      <c r="B46" s="67" t="s">
        <v>49</v>
      </c>
      <c r="C46" s="68" t="s">
        <v>209</v>
      </c>
      <c r="D46" s="49"/>
      <c r="E46" s="50"/>
      <c r="F46" s="69">
        <v>30</v>
      </c>
      <c r="G46" s="70">
        <v>15</v>
      </c>
      <c r="H46" s="70">
        <v>15</v>
      </c>
      <c r="I46" s="70">
        <v>30</v>
      </c>
      <c r="J46" s="71" t="s">
        <v>106</v>
      </c>
      <c r="K46" s="57"/>
      <c r="L46" s="58"/>
      <c r="M46" s="80"/>
      <c r="N46" s="57"/>
      <c r="O46" s="52"/>
      <c r="P46" s="56"/>
      <c r="Q46" s="72">
        <v>42258</v>
      </c>
      <c r="R46" s="60">
        <v>15</v>
      </c>
      <c r="S46" s="61">
        <v>15</v>
      </c>
      <c r="T46" s="56">
        <f t="shared" si="8"/>
        <v>30</v>
      </c>
      <c r="U46" s="81"/>
      <c r="V46" s="58"/>
      <c r="W46" s="58"/>
      <c r="X46" s="58"/>
      <c r="Y46" s="58"/>
      <c r="Z46" s="58"/>
      <c r="AA46" s="82"/>
      <c r="AB46" s="70"/>
      <c r="AC46" s="70"/>
      <c r="AD46" s="63"/>
      <c r="AE46" s="60">
        <f t="shared" si="5"/>
        <v>0</v>
      </c>
      <c r="AF46" s="60">
        <f t="shared" si="6"/>
        <v>0</v>
      </c>
      <c r="AG46" s="61">
        <f t="shared" si="7"/>
        <v>0</v>
      </c>
      <c r="AH46" s="64"/>
      <c r="AI46" s="60"/>
      <c r="AJ46" s="63"/>
      <c r="AK46" s="9"/>
      <c r="AL46" s="15" t="s">
        <v>121</v>
      </c>
      <c r="AM46" s="13"/>
    </row>
    <row r="47" spans="1:39" ht="42">
      <c r="A47" s="66">
        <v>40</v>
      </c>
      <c r="B47" s="67" t="s">
        <v>49</v>
      </c>
      <c r="C47" s="68" t="s">
        <v>210</v>
      </c>
      <c r="D47" s="49"/>
      <c r="E47" s="50"/>
      <c r="F47" s="69">
        <v>30</v>
      </c>
      <c r="G47" s="70">
        <v>15</v>
      </c>
      <c r="H47" s="70">
        <v>15</v>
      </c>
      <c r="I47" s="70">
        <v>30</v>
      </c>
      <c r="J47" s="71" t="s">
        <v>106</v>
      </c>
      <c r="K47" s="57"/>
      <c r="L47" s="58"/>
      <c r="M47" s="80"/>
      <c r="N47" s="57"/>
      <c r="O47" s="52"/>
      <c r="P47" s="56"/>
      <c r="Q47" s="72">
        <v>42259</v>
      </c>
      <c r="R47" s="60">
        <v>15</v>
      </c>
      <c r="S47" s="61">
        <v>15</v>
      </c>
      <c r="T47" s="56">
        <f t="shared" si="8"/>
        <v>30</v>
      </c>
      <c r="U47" s="81"/>
      <c r="V47" s="58"/>
      <c r="W47" s="58"/>
      <c r="X47" s="58"/>
      <c r="Y47" s="58"/>
      <c r="Z47" s="58"/>
      <c r="AA47" s="82"/>
      <c r="AB47" s="70"/>
      <c r="AC47" s="70"/>
      <c r="AD47" s="63"/>
      <c r="AE47" s="60">
        <f t="shared" si="5"/>
        <v>0</v>
      </c>
      <c r="AF47" s="60">
        <f t="shared" si="6"/>
        <v>0</v>
      </c>
      <c r="AG47" s="61">
        <f t="shared" si="7"/>
        <v>0</v>
      </c>
      <c r="AH47" s="64"/>
      <c r="AI47" s="60"/>
      <c r="AJ47" s="63"/>
      <c r="AK47" s="9"/>
      <c r="AL47" s="15" t="s">
        <v>122</v>
      </c>
      <c r="AM47" s="13"/>
    </row>
    <row r="48" spans="1:39" ht="63">
      <c r="A48" s="66">
        <v>41</v>
      </c>
      <c r="B48" s="67" t="s">
        <v>49</v>
      </c>
      <c r="C48" s="68" t="s">
        <v>123</v>
      </c>
      <c r="D48" s="49"/>
      <c r="E48" s="50"/>
      <c r="F48" s="69">
        <v>30</v>
      </c>
      <c r="G48" s="70">
        <v>15</v>
      </c>
      <c r="H48" s="70">
        <v>15</v>
      </c>
      <c r="I48" s="70">
        <v>30</v>
      </c>
      <c r="J48" s="71" t="s">
        <v>106</v>
      </c>
      <c r="K48" s="57"/>
      <c r="L48" s="58"/>
      <c r="M48" s="80"/>
      <c r="N48" s="57"/>
      <c r="O48" s="52"/>
      <c r="P48" s="56"/>
      <c r="Q48" s="72">
        <v>42260</v>
      </c>
      <c r="R48" s="60">
        <v>15</v>
      </c>
      <c r="S48" s="61">
        <v>15</v>
      </c>
      <c r="T48" s="56">
        <f t="shared" si="8"/>
        <v>30</v>
      </c>
      <c r="U48" s="81"/>
      <c r="V48" s="58"/>
      <c r="W48" s="58"/>
      <c r="X48" s="58"/>
      <c r="Y48" s="58"/>
      <c r="Z48" s="58"/>
      <c r="AA48" s="82"/>
      <c r="AB48" s="70"/>
      <c r="AC48" s="70"/>
      <c r="AD48" s="63"/>
      <c r="AE48" s="60">
        <f t="shared" si="5"/>
        <v>0</v>
      </c>
      <c r="AF48" s="60">
        <f t="shared" si="6"/>
        <v>0</v>
      </c>
      <c r="AG48" s="61">
        <f t="shared" si="7"/>
        <v>0</v>
      </c>
      <c r="AH48" s="64"/>
      <c r="AI48" s="60"/>
      <c r="AJ48" s="63"/>
      <c r="AK48" s="9"/>
      <c r="AL48" s="15" t="s">
        <v>124</v>
      </c>
      <c r="AM48" s="13"/>
    </row>
    <row r="49" spans="1:39" ht="52.5">
      <c r="A49" s="66">
        <v>42</v>
      </c>
      <c r="B49" s="67" t="s">
        <v>49</v>
      </c>
      <c r="C49" s="68" t="s">
        <v>125</v>
      </c>
      <c r="D49" s="49"/>
      <c r="E49" s="50"/>
      <c r="F49" s="69">
        <v>30</v>
      </c>
      <c r="G49" s="70">
        <v>15</v>
      </c>
      <c r="H49" s="70">
        <v>15</v>
      </c>
      <c r="I49" s="70">
        <v>30</v>
      </c>
      <c r="J49" s="71" t="s">
        <v>106</v>
      </c>
      <c r="K49" s="57"/>
      <c r="L49" s="58"/>
      <c r="M49" s="80"/>
      <c r="N49" s="57"/>
      <c r="O49" s="52"/>
      <c r="P49" s="56"/>
      <c r="Q49" s="72">
        <v>42261</v>
      </c>
      <c r="R49" s="60">
        <v>15</v>
      </c>
      <c r="S49" s="61">
        <v>15</v>
      </c>
      <c r="T49" s="56">
        <f t="shared" si="8"/>
        <v>30</v>
      </c>
      <c r="U49" s="81"/>
      <c r="V49" s="58"/>
      <c r="W49" s="58"/>
      <c r="X49" s="58"/>
      <c r="Y49" s="58"/>
      <c r="Z49" s="58"/>
      <c r="AA49" s="82"/>
      <c r="AB49" s="70"/>
      <c r="AC49" s="70"/>
      <c r="AD49" s="63"/>
      <c r="AE49" s="60">
        <f t="shared" si="5"/>
        <v>0</v>
      </c>
      <c r="AF49" s="60">
        <f t="shared" si="6"/>
        <v>0</v>
      </c>
      <c r="AG49" s="61">
        <f t="shared" si="7"/>
        <v>0</v>
      </c>
      <c r="AH49" s="64"/>
      <c r="AI49" s="60"/>
      <c r="AJ49" s="63"/>
      <c r="AK49" s="9"/>
      <c r="AL49" s="15" t="s">
        <v>126</v>
      </c>
      <c r="AM49" s="13"/>
    </row>
    <row r="50" spans="1:39" ht="31.5">
      <c r="A50" s="66">
        <v>43</v>
      </c>
      <c r="B50" s="67" t="s">
        <v>37</v>
      </c>
      <c r="C50" s="68" t="s">
        <v>127</v>
      </c>
      <c r="D50" s="49"/>
      <c r="E50" s="50"/>
      <c r="F50" s="69">
        <v>60</v>
      </c>
      <c r="G50" s="70">
        <v>30</v>
      </c>
      <c r="H50" s="70">
        <v>30</v>
      </c>
      <c r="I50" s="70">
        <v>60</v>
      </c>
      <c r="J50" s="71" t="s">
        <v>106</v>
      </c>
      <c r="K50" s="57"/>
      <c r="L50" s="58"/>
      <c r="M50" s="80"/>
      <c r="N50" s="57"/>
      <c r="O50" s="52"/>
      <c r="P50" s="56"/>
      <c r="Q50" s="72">
        <v>42262</v>
      </c>
      <c r="R50" s="60">
        <v>30</v>
      </c>
      <c r="S50" s="61">
        <v>30</v>
      </c>
      <c r="T50" s="56">
        <f t="shared" si="8"/>
        <v>60</v>
      </c>
      <c r="U50" s="81"/>
      <c r="V50" s="58"/>
      <c r="W50" s="58"/>
      <c r="X50" s="58"/>
      <c r="Y50" s="58"/>
      <c r="Z50" s="58"/>
      <c r="AA50" s="82"/>
      <c r="AB50" s="70"/>
      <c r="AC50" s="70"/>
      <c r="AD50" s="63"/>
      <c r="AE50" s="60">
        <f t="shared" si="5"/>
        <v>0</v>
      </c>
      <c r="AF50" s="60">
        <f t="shared" si="6"/>
        <v>0</v>
      </c>
      <c r="AG50" s="61">
        <f t="shared" si="7"/>
        <v>0</v>
      </c>
      <c r="AH50" s="64"/>
      <c r="AI50" s="60"/>
      <c r="AJ50" s="63"/>
      <c r="AK50" s="9"/>
      <c r="AL50" s="15" t="s">
        <v>128</v>
      </c>
      <c r="AM50" s="13"/>
    </row>
    <row r="51" spans="1:39" ht="63">
      <c r="A51" s="66">
        <v>44</v>
      </c>
      <c r="B51" s="67" t="s">
        <v>115</v>
      </c>
      <c r="C51" s="68" t="s">
        <v>211</v>
      </c>
      <c r="D51" s="49"/>
      <c r="E51" s="50"/>
      <c r="F51" s="69">
        <v>100</v>
      </c>
      <c r="G51" s="70">
        <v>50</v>
      </c>
      <c r="H51" s="70">
        <v>50</v>
      </c>
      <c r="I51" s="70">
        <v>100</v>
      </c>
      <c r="J51" s="71" t="s">
        <v>106</v>
      </c>
      <c r="K51" s="57"/>
      <c r="L51" s="58"/>
      <c r="M51" s="80"/>
      <c r="N51" s="57"/>
      <c r="O51" s="52"/>
      <c r="P51" s="56"/>
      <c r="Q51" s="72">
        <v>42263</v>
      </c>
      <c r="R51" s="60">
        <v>50</v>
      </c>
      <c r="S51" s="61">
        <v>50</v>
      </c>
      <c r="T51" s="56">
        <f t="shared" si="8"/>
        <v>100</v>
      </c>
      <c r="U51" s="81"/>
      <c r="V51" s="58"/>
      <c r="W51" s="58"/>
      <c r="X51" s="58"/>
      <c r="Y51" s="58"/>
      <c r="Z51" s="58"/>
      <c r="AA51" s="82"/>
      <c r="AB51" s="70"/>
      <c r="AC51" s="70"/>
      <c r="AD51" s="63"/>
      <c r="AE51" s="60">
        <f t="shared" si="5"/>
        <v>0</v>
      </c>
      <c r="AF51" s="60">
        <f t="shared" si="6"/>
        <v>0</v>
      </c>
      <c r="AG51" s="61">
        <f t="shared" si="7"/>
        <v>0</v>
      </c>
      <c r="AH51" s="64"/>
      <c r="AI51" s="60"/>
      <c r="AJ51" s="63"/>
      <c r="AK51" s="9"/>
      <c r="AL51" s="15" t="s">
        <v>129</v>
      </c>
      <c r="AM51" s="13"/>
    </row>
    <row r="52" spans="1:39" ht="52.5">
      <c r="A52" s="66">
        <v>45</v>
      </c>
      <c r="B52" s="67" t="s">
        <v>115</v>
      </c>
      <c r="C52" s="68" t="s">
        <v>130</v>
      </c>
      <c r="D52" s="49"/>
      <c r="E52" s="50"/>
      <c r="F52" s="69">
        <v>30</v>
      </c>
      <c r="G52" s="70">
        <v>15</v>
      </c>
      <c r="H52" s="70">
        <v>15</v>
      </c>
      <c r="I52" s="70">
        <v>30</v>
      </c>
      <c r="J52" s="71" t="s">
        <v>106</v>
      </c>
      <c r="K52" s="57"/>
      <c r="L52" s="58"/>
      <c r="M52" s="80"/>
      <c r="N52" s="57"/>
      <c r="O52" s="52"/>
      <c r="P52" s="56"/>
      <c r="Q52" s="72">
        <v>42264</v>
      </c>
      <c r="R52" s="60">
        <v>15</v>
      </c>
      <c r="S52" s="61">
        <v>15</v>
      </c>
      <c r="T52" s="56">
        <f t="shared" si="8"/>
        <v>30</v>
      </c>
      <c r="U52" s="81"/>
      <c r="V52" s="58"/>
      <c r="W52" s="58"/>
      <c r="X52" s="58"/>
      <c r="Y52" s="58"/>
      <c r="Z52" s="58"/>
      <c r="AA52" s="82"/>
      <c r="AB52" s="70"/>
      <c r="AC52" s="70"/>
      <c r="AD52" s="63"/>
      <c r="AE52" s="60">
        <f t="shared" si="5"/>
        <v>0</v>
      </c>
      <c r="AF52" s="60">
        <f t="shared" si="6"/>
        <v>0</v>
      </c>
      <c r="AG52" s="61">
        <f t="shared" si="7"/>
        <v>0</v>
      </c>
      <c r="AH52" s="64"/>
      <c r="AI52" s="60"/>
      <c r="AJ52" s="63"/>
      <c r="AK52" s="9"/>
      <c r="AL52" s="15" t="s">
        <v>131</v>
      </c>
      <c r="AM52" s="13"/>
    </row>
    <row r="53" spans="1:39" ht="42">
      <c r="A53" s="66">
        <v>46</v>
      </c>
      <c r="B53" s="67" t="s">
        <v>85</v>
      </c>
      <c r="C53" s="68" t="s">
        <v>132</v>
      </c>
      <c r="D53" s="49"/>
      <c r="E53" s="50"/>
      <c r="F53" s="69">
        <v>30</v>
      </c>
      <c r="G53" s="70">
        <v>15</v>
      </c>
      <c r="H53" s="70">
        <v>15</v>
      </c>
      <c r="I53" s="70">
        <v>30</v>
      </c>
      <c r="J53" s="71" t="s">
        <v>106</v>
      </c>
      <c r="K53" s="57"/>
      <c r="L53" s="58"/>
      <c r="M53" s="80"/>
      <c r="N53" s="57"/>
      <c r="O53" s="52"/>
      <c r="P53" s="56"/>
      <c r="Q53" s="72">
        <v>42265</v>
      </c>
      <c r="R53" s="60">
        <v>15</v>
      </c>
      <c r="S53" s="61">
        <v>15</v>
      </c>
      <c r="T53" s="56">
        <f t="shared" si="8"/>
        <v>30</v>
      </c>
      <c r="U53" s="81"/>
      <c r="V53" s="58"/>
      <c r="W53" s="58"/>
      <c r="X53" s="58"/>
      <c r="Y53" s="58"/>
      <c r="Z53" s="58"/>
      <c r="AA53" s="82"/>
      <c r="AB53" s="70"/>
      <c r="AC53" s="70"/>
      <c r="AD53" s="63"/>
      <c r="AE53" s="60">
        <f t="shared" si="5"/>
        <v>0</v>
      </c>
      <c r="AF53" s="60">
        <f t="shared" si="6"/>
        <v>0</v>
      </c>
      <c r="AG53" s="61">
        <f t="shared" si="7"/>
        <v>0</v>
      </c>
      <c r="AH53" s="64"/>
      <c r="AI53" s="60"/>
      <c r="AJ53" s="63"/>
      <c r="AK53" s="9"/>
      <c r="AL53" s="15" t="s">
        <v>133</v>
      </c>
      <c r="AM53" s="13"/>
    </row>
    <row r="54" spans="1:39" ht="84">
      <c r="A54" s="66">
        <v>47</v>
      </c>
      <c r="B54" s="67" t="s">
        <v>115</v>
      </c>
      <c r="C54" s="68" t="s">
        <v>212</v>
      </c>
      <c r="D54" s="49"/>
      <c r="E54" s="50"/>
      <c r="F54" s="69">
        <v>100</v>
      </c>
      <c r="G54" s="70">
        <v>50</v>
      </c>
      <c r="H54" s="70">
        <v>50</v>
      </c>
      <c r="I54" s="70">
        <v>100</v>
      </c>
      <c r="J54" s="71" t="s">
        <v>106</v>
      </c>
      <c r="K54" s="57"/>
      <c r="L54" s="58"/>
      <c r="M54" s="80"/>
      <c r="N54" s="57"/>
      <c r="O54" s="52"/>
      <c r="P54" s="56"/>
      <c r="Q54" s="72">
        <v>42266</v>
      </c>
      <c r="R54" s="60">
        <v>50</v>
      </c>
      <c r="S54" s="61">
        <v>50</v>
      </c>
      <c r="T54" s="56">
        <f t="shared" si="8"/>
        <v>100</v>
      </c>
      <c r="U54" s="81"/>
      <c r="V54" s="58"/>
      <c r="W54" s="58"/>
      <c r="X54" s="58"/>
      <c r="Y54" s="58"/>
      <c r="Z54" s="58"/>
      <c r="AA54" s="82"/>
      <c r="AB54" s="70"/>
      <c r="AC54" s="70"/>
      <c r="AD54" s="63"/>
      <c r="AE54" s="60">
        <f t="shared" si="5"/>
        <v>0</v>
      </c>
      <c r="AF54" s="60">
        <f t="shared" si="6"/>
        <v>0</v>
      </c>
      <c r="AG54" s="61">
        <f t="shared" si="7"/>
        <v>0</v>
      </c>
      <c r="AH54" s="64"/>
      <c r="AI54" s="60"/>
      <c r="AJ54" s="63"/>
      <c r="AK54" s="9"/>
      <c r="AL54" s="15" t="s">
        <v>134</v>
      </c>
      <c r="AM54" s="13"/>
    </row>
    <row r="55" spans="1:39" ht="73.5">
      <c r="A55" s="66">
        <v>48</v>
      </c>
      <c r="B55" s="67" t="s">
        <v>115</v>
      </c>
      <c r="C55" s="68" t="s">
        <v>213</v>
      </c>
      <c r="D55" s="49"/>
      <c r="E55" s="50"/>
      <c r="F55" s="69">
        <v>100</v>
      </c>
      <c r="G55" s="70">
        <v>50</v>
      </c>
      <c r="H55" s="70">
        <v>50</v>
      </c>
      <c r="I55" s="70">
        <v>100</v>
      </c>
      <c r="J55" s="71" t="s">
        <v>106</v>
      </c>
      <c r="K55" s="57"/>
      <c r="L55" s="58"/>
      <c r="M55" s="80"/>
      <c r="N55" s="57"/>
      <c r="O55" s="52"/>
      <c r="P55" s="56"/>
      <c r="Q55" s="72">
        <v>42267</v>
      </c>
      <c r="R55" s="60">
        <v>50</v>
      </c>
      <c r="S55" s="61">
        <v>50</v>
      </c>
      <c r="T55" s="56">
        <f t="shared" si="8"/>
        <v>100</v>
      </c>
      <c r="U55" s="81"/>
      <c r="V55" s="58"/>
      <c r="W55" s="58"/>
      <c r="X55" s="58"/>
      <c r="Y55" s="58"/>
      <c r="Z55" s="58"/>
      <c r="AA55" s="82"/>
      <c r="AB55" s="70"/>
      <c r="AC55" s="70"/>
      <c r="AD55" s="63"/>
      <c r="AE55" s="60">
        <f t="shared" si="5"/>
        <v>0</v>
      </c>
      <c r="AF55" s="60">
        <f t="shared" si="6"/>
        <v>0</v>
      </c>
      <c r="AG55" s="61">
        <f t="shared" si="7"/>
        <v>0</v>
      </c>
      <c r="AH55" s="64"/>
      <c r="AI55" s="60"/>
      <c r="AJ55" s="63"/>
      <c r="AK55" s="9"/>
      <c r="AL55" s="15" t="s">
        <v>135</v>
      </c>
      <c r="AM55" s="13"/>
    </row>
    <row r="56" spans="1:39" ht="84">
      <c r="A56" s="66">
        <v>49</v>
      </c>
      <c r="B56" s="67" t="s">
        <v>115</v>
      </c>
      <c r="C56" s="68" t="s">
        <v>214</v>
      </c>
      <c r="D56" s="83"/>
      <c r="E56" s="84"/>
      <c r="F56" s="69">
        <v>100</v>
      </c>
      <c r="G56" s="70">
        <v>50</v>
      </c>
      <c r="H56" s="70">
        <v>50</v>
      </c>
      <c r="I56" s="70">
        <v>100</v>
      </c>
      <c r="J56" s="71" t="s">
        <v>106</v>
      </c>
      <c r="K56" s="85"/>
      <c r="L56" s="86"/>
      <c r="M56" s="87"/>
      <c r="N56" s="85"/>
      <c r="O56" s="52"/>
      <c r="P56" s="56"/>
      <c r="Q56" s="72">
        <v>42268</v>
      </c>
      <c r="R56" s="60">
        <v>50</v>
      </c>
      <c r="S56" s="61">
        <v>50</v>
      </c>
      <c r="T56" s="56">
        <f t="shared" si="8"/>
        <v>100</v>
      </c>
      <c r="U56" s="88"/>
      <c r="V56" s="86"/>
      <c r="W56" s="86"/>
      <c r="X56" s="58"/>
      <c r="Y56" s="86"/>
      <c r="Z56" s="86"/>
      <c r="AA56" s="82"/>
      <c r="AB56" s="70"/>
      <c r="AC56" s="70"/>
      <c r="AD56" s="63"/>
      <c r="AE56" s="60">
        <f t="shared" si="5"/>
        <v>0</v>
      </c>
      <c r="AF56" s="60">
        <f t="shared" si="6"/>
        <v>0</v>
      </c>
      <c r="AG56" s="61">
        <f t="shared" si="7"/>
        <v>0</v>
      </c>
      <c r="AH56" s="64"/>
      <c r="AI56" s="60"/>
      <c r="AJ56" s="63"/>
      <c r="AK56" s="9"/>
      <c r="AL56" s="15" t="s">
        <v>136</v>
      </c>
      <c r="AM56" s="13"/>
    </row>
    <row r="57" spans="1:39" ht="84">
      <c r="A57" s="66">
        <v>50</v>
      </c>
      <c r="B57" s="67" t="s">
        <v>115</v>
      </c>
      <c r="C57" s="68" t="s">
        <v>215</v>
      </c>
      <c r="D57" s="89"/>
      <c r="E57" s="90"/>
      <c r="F57" s="69">
        <v>100</v>
      </c>
      <c r="G57" s="70">
        <v>50</v>
      </c>
      <c r="H57" s="70">
        <v>50</v>
      </c>
      <c r="I57" s="70">
        <v>100</v>
      </c>
      <c r="J57" s="71" t="s">
        <v>106</v>
      </c>
      <c r="K57" s="85"/>
      <c r="L57" s="86"/>
      <c r="M57" s="87"/>
      <c r="N57" s="91"/>
      <c r="O57" s="52"/>
      <c r="P57" s="56"/>
      <c r="Q57" s="72">
        <v>42269</v>
      </c>
      <c r="R57" s="60">
        <v>50</v>
      </c>
      <c r="S57" s="61">
        <v>50</v>
      </c>
      <c r="T57" s="56">
        <f t="shared" si="8"/>
        <v>100</v>
      </c>
      <c r="U57" s="92"/>
      <c r="V57" s="93"/>
      <c r="W57" s="93"/>
      <c r="X57" s="58"/>
      <c r="Y57" s="93"/>
      <c r="Z57" s="93"/>
      <c r="AA57" s="82"/>
      <c r="AB57" s="70"/>
      <c r="AC57" s="70"/>
      <c r="AD57" s="63"/>
      <c r="AE57" s="60">
        <f t="shared" si="5"/>
        <v>0</v>
      </c>
      <c r="AF57" s="60">
        <f t="shared" si="6"/>
        <v>0</v>
      </c>
      <c r="AG57" s="61">
        <f t="shared" si="7"/>
        <v>0</v>
      </c>
      <c r="AH57" s="64"/>
      <c r="AI57" s="60"/>
      <c r="AJ57" s="63"/>
      <c r="AK57" s="9"/>
      <c r="AL57" s="15" t="s">
        <v>137</v>
      </c>
      <c r="AM57" s="13"/>
    </row>
    <row r="58" spans="1:39" ht="52.5">
      <c r="A58" s="66">
        <v>51</v>
      </c>
      <c r="B58" s="67" t="s">
        <v>115</v>
      </c>
      <c r="C58" s="68" t="s">
        <v>138</v>
      </c>
      <c r="D58" s="94"/>
      <c r="E58" s="90"/>
      <c r="F58" s="69">
        <v>30</v>
      </c>
      <c r="G58" s="70">
        <v>15</v>
      </c>
      <c r="H58" s="70">
        <v>15</v>
      </c>
      <c r="I58" s="70">
        <v>30</v>
      </c>
      <c r="J58" s="71" t="s">
        <v>106</v>
      </c>
      <c r="K58" s="85"/>
      <c r="L58" s="86"/>
      <c r="M58" s="87"/>
      <c r="N58" s="91"/>
      <c r="O58" s="52"/>
      <c r="P58" s="56"/>
      <c r="Q58" s="72">
        <v>42270</v>
      </c>
      <c r="R58" s="60">
        <v>15</v>
      </c>
      <c r="S58" s="61">
        <v>15</v>
      </c>
      <c r="T58" s="56">
        <f t="shared" si="8"/>
        <v>30</v>
      </c>
      <c r="U58" s="92"/>
      <c r="V58" s="93"/>
      <c r="W58" s="93"/>
      <c r="X58" s="58"/>
      <c r="Y58" s="93"/>
      <c r="Z58" s="93"/>
      <c r="AA58" s="82"/>
      <c r="AB58" s="70"/>
      <c r="AC58" s="70"/>
      <c r="AD58" s="63"/>
      <c r="AE58" s="60">
        <f t="shared" si="5"/>
        <v>0</v>
      </c>
      <c r="AF58" s="60">
        <f t="shared" si="6"/>
        <v>0</v>
      </c>
      <c r="AG58" s="61">
        <f t="shared" si="7"/>
        <v>0</v>
      </c>
      <c r="AH58" s="64"/>
      <c r="AI58" s="60"/>
      <c r="AJ58" s="63"/>
      <c r="AK58" s="9"/>
      <c r="AL58" s="15" t="s">
        <v>139</v>
      </c>
      <c r="AM58" s="13"/>
    </row>
    <row r="59" spans="1:39" ht="31.5">
      <c r="A59" s="66">
        <v>52</v>
      </c>
      <c r="B59" s="67" t="s">
        <v>140</v>
      </c>
      <c r="C59" s="68" t="s">
        <v>141</v>
      </c>
      <c r="D59" s="94"/>
      <c r="E59" s="90"/>
      <c r="F59" s="69">
        <v>50</v>
      </c>
      <c r="G59" s="70">
        <v>25</v>
      </c>
      <c r="H59" s="70">
        <v>25</v>
      </c>
      <c r="I59" s="70">
        <v>50</v>
      </c>
      <c r="J59" s="71" t="s">
        <v>106</v>
      </c>
      <c r="K59" s="85"/>
      <c r="L59" s="86"/>
      <c r="M59" s="87"/>
      <c r="N59" s="91"/>
      <c r="O59" s="52"/>
      <c r="P59" s="56"/>
      <c r="Q59" s="72">
        <v>42271</v>
      </c>
      <c r="R59" s="60">
        <v>25</v>
      </c>
      <c r="S59" s="61">
        <v>25</v>
      </c>
      <c r="T59" s="56">
        <f t="shared" si="8"/>
        <v>50</v>
      </c>
      <c r="U59" s="92"/>
      <c r="V59" s="93"/>
      <c r="W59" s="93"/>
      <c r="X59" s="58"/>
      <c r="Y59" s="93"/>
      <c r="Z59" s="93"/>
      <c r="AA59" s="82"/>
      <c r="AB59" s="70"/>
      <c r="AC59" s="70"/>
      <c r="AD59" s="63"/>
      <c r="AE59" s="60">
        <f t="shared" si="5"/>
        <v>0</v>
      </c>
      <c r="AF59" s="60">
        <f t="shared" si="6"/>
        <v>0</v>
      </c>
      <c r="AG59" s="61">
        <f t="shared" si="7"/>
        <v>0</v>
      </c>
      <c r="AH59" s="64"/>
      <c r="AI59" s="60"/>
      <c r="AJ59" s="63"/>
      <c r="AK59" s="9"/>
      <c r="AL59" s="15" t="s">
        <v>142</v>
      </c>
      <c r="AM59" s="13"/>
    </row>
    <row r="60" spans="1:39" ht="42">
      <c r="A60" s="66">
        <v>53</v>
      </c>
      <c r="B60" s="67" t="s">
        <v>85</v>
      </c>
      <c r="C60" s="68" t="s">
        <v>143</v>
      </c>
      <c r="D60" s="94"/>
      <c r="E60" s="90"/>
      <c r="F60" s="69">
        <v>100</v>
      </c>
      <c r="G60" s="70">
        <v>50</v>
      </c>
      <c r="H60" s="70">
        <v>50</v>
      </c>
      <c r="I60" s="70">
        <v>100</v>
      </c>
      <c r="J60" s="71" t="s">
        <v>106</v>
      </c>
      <c r="K60" s="85"/>
      <c r="L60" s="86"/>
      <c r="M60" s="87"/>
      <c r="N60" s="91"/>
      <c r="O60" s="52"/>
      <c r="P60" s="56"/>
      <c r="Q60" s="72">
        <v>42272</v>
      </c>
      <c r="R60" s="60">
        <v>50</v>
      </c>
      <c r="S60" s="61">
        <v>50</v>
      </c>
      <c r="T60" s="56">
        <f t="shared" si="8"/>
        <v>100</v>
      </c>
      <c r="U60" s="92"/>
      <c r="V60" s="93"/>
      <c r="W60" s="93"/>
      <c r="X60" s="58"/>
      <c r="Y60" s="93"/>
      <c r="Z60" s="93"/>
      <c r="AA60" s="82"/>
      <c r="AB60" s="70"/>
      <c r="AC60" s="70"/>
      <c r="AD60" s="63"/>
      <c r="AE60" s="60">
        <f t="shared" si="5"/>
        <v>0</v>
      </c>
      <c r="AF60" s="60">
        <f t="shared" si="6"/>
        <v>0</v>
      </c>
      <c r="AG60" s="61">
        <f t="shared" si="7"/>
        <v>0</v>
      </c>
      <c r="AH60" s="64"/>
      <c r="AI60" s="60"/>
      <c r="AJ60" s="63"/>
      <c r="AK60" s="9"/>
      <c r="AL60" s="15" t="s">
        <v>144</v>
      </c>
      <c r="AM60" s="13"/>
    </row>
    <row r="61" spans="1:39" ht="52.5">
      <c r="A61" s="66">
        <v>54</v>
      </c>
      <c r="B61" s="67" t="s">
        <v>104</v>
      </c>
      <c r="C61" s="68" t="s">
        <v>145</v>
      </c>
      <c r="D61" s="94"/>
      <c r="E61" s="90"/>
      <c r="F61" s="69">
        <v>100</v>
      </c>
      <c r="G61" s="70">
        <v>50</v>
      </c>
      <c r="H61" s="70">
        <v>50</v>
      </c>
      <c r="I61" s="70">
        <v>100</v>
      </c>
      <c r="J61" s="71" t="s">
        <v>106</v>
      </c>
      <c r="K61" s="85"/>
      <c r="L61" s="86"/>
      <c r="M61" s="87"/>
      <c r="N61" s="91"/>
      <c r="O61" s="52"/>
      <c r="P61" s="56"/>
      <c r="Q61" s="72">
        <v>42273</v>
      </c>
      <c r="R61" s="60">
        <v>50</v>
      </c>
      <c r="S61" s="61">
        <v>50</v>
      </c>
      <c r="T61" s="56">
        <f t="shared" si="8"/>
        <v>100</v>
      </c>
      <c r="U61" s="92"/>
      <c r="V61" s="93"/>
      <c r="W61" s="93"/>
      <c r="X61" s="58"/>
      <c r="Y61" s="93"/>
      <c r="Z61" s="93"/>
      <c r="AA61" s="82"/>
      <c r="AB61" s="70"/>
      <c r="AC61" s="70"/>
      <c r="AD61" s="63"/>
      <c r="AE61" s="60">
        <f t="shared" si="5"/>
        <v>0</v>
      </c>
      <c r="AF61" s="60">
        <f t="shared" si="6"/>
        <v>0</v>
      </c>
      <c r="AG61" s="61">
        <f t="shared" si="7"/>
        <v>0</v>
      </c>
      <c r="AH61" s="64"/>
      <c r="AI61" s="60"/>
      <c r="AJ61" s="63"/>
      <c r="AK61" s="9"/>
      <c r="AL61" s="15" t="s">
        <v>146</v>
      </c>
      <c r="AM61" s="13"/>
    </row>
    <row r="62" spans="1:39" ht="31.5">
      <c r="A62" s="66">
        <v>55</v>
      </c>
      <c r="B62" s="67" t="s">
        <v>147</v>
      </c>
      <c r="C62" s="68" t="s">
        <v>148</v>
      </c>
      <c r="D62" s="94"/>
      <c r="E62" s="90"/>
      <c r="F62" s="69">
        <v>30</v>
      </c>
      <c r="G62" s="70">
        <v>15</v>
      </c>
      <c r="H62" s="70">
        <v>15</v>
      </c>
      <c r="I62" s="70">
        <v>30</v>
      </c>
      <c r="J62" s="71" t="s">
        <v>106</v>
      </c>
      <c r="K62" s="85"/>
      <c r="L62" s="86"/>
      <c r="M62" s="87"/>
      <c r="N62" s="95"/>
      <c r="O62" s="52"/>
      <c r="P62" s="56"/>
      <c r="Q62" s="72">
        <v>42274</v>
      </c>
      <c r="R62" s="60">
        <v>15</v>
      </c>
      <c r="S62" s="61">
        <v>15</v>
      </c>
      <c r="T62" s="56">
        <f t="shared" si="8"/>
        <v>30</v>
      </c>
      <c r="U62" s="92"/>
      <c r="V62" s="93"/>
      <c r="W62" s="93"/>
      <c r="X62" s="58"/>
      <c r="Y62" s="96"/>
      <c r="Z62" s="96"/>
      <c r="AA62" s="82"/>
      <c r="AB62" s="70"/>
      <c r="AC62" s="70"/>
      <c r="AD62" s="63"/>
      <c r="AE62" s="60">
        <f t="shared" si="5"/>
        <v>0</v>
      </c>
      <c r="AF62" s="60">
        <f t="shared" si="6"/>
        <v>0</v>
      </c>
      <c r="AG62" s="61">
        <f t="shared" si="7"/>
        <v>0</v>
      </c>
      <c r="AH62" s="64"/>
      <c r="AI62" s="60"/>
      <c r="AJ62" s="63"/>
      <c r="AK62" s="9"/>
      <c r="AL62" s="15" t="s">
        <v>149</v>
      </c>
      <c r="AM62" s="13"/>
    </row>
    <row r="63" spans="1:39" ht="63">
      <c r="A63" s="66">
        <v>56</v>
      </c>
      <c r="B63" s="67" t="s">
        <v>49</v>
      </c>
      <c r="C63" s="68" t="s">
        <v>216</v>
      </c>
      <c r="D63" s="94"/>
      <c r="E63" s="90"/>
      <c r="F63" s="69">
        <v>30</v>
      </c>
      <c r="G63" s="70">
        <v>15</v>
      </c>
      <c r="H63" s="70">
        <v>15</v>
      </c>
      <c r="I63" s="70">
        <v>30</v>
      </c>
      <c r="J63" s="71" t="s">
        <v>106</v>
      </c>
      <c r="K63" s="85"/>
      <c r="L63" s="86"/>
      <c r="M63" s="87"/>
      <c r="N63" s="95"/>
      <c r="O63" s="52"/>
      <c r="P63" s="56"/>
      <c r="Q63" s="72">
        <v>42275</v>
      </c>
      <c r="R63" s="60">
        <v>15</v>
      </c>
      <c r="S63" s="61">
        <v>15</v>
      </c>
      <c r="T63" s="56">
        <f t="shared" si="8"/>
        <v>30</v>
      </c>
      <c r="U63" s="92"/>
      <c r="V63" s="93"/>
      <c r="W63" s="93"/>
      <c r="X63" s="58"/>
      <c r="Y63" s="96"/>
      <c r="Z63" s="96"/>
      <c r="AA63" s="82"/>
      <c r="AB63" s="70"/>
      <c r="AC63" s="70"/>
      <c r="AD63" s="63"/>
      <c r="AE63" s="60">
        <f t="shared" si="5"/>
        <v>0</v>
      </c>
      <c r="AF63" s="60">
        <f t="shared" si="6"/>
        <v>0</v>
      </c>
      <c r="AG63" s="61">
        <f t="shared" si="7"/>
        <v>0</v>
      </c>
      <c r="AH63" s="64"/>
      <c r="AI63" s="60"/>
      <c r="AJ63" s="63"/>
      <c r="AK63" s="9"/>
      <c r="AL63" s="15" t="s">
        <v>150</v>
      </c>
      <c r="AM63" s="13"/>
    </row>
    <row r="64" spans="1:39" ht="63">
      <c r="A64" s="66">
        <v>57</v>
      </c>
      <c r="B64" s="67" t="s">
        <v>49</v>
      </c>
      <c r="C64" s="68" t="s">
        <v>217</v>
      </c>
      <c r="D64" s="94"/>
      <c r="E64" s="90"/>
      <c r="F64" s="69">
        <v>30</v>
      </c>
      <c r="G64" s="70">
        <v>15</v>
      </c>
      <c r="H64" s="70">
        <v>15</v>
      </c>
      <c r="I64" s="70">
        <v>30</v>
      </c>
      <c r="J64" s="71" t="s">
        <v>106</v>
      </c>
      <c r="K64" s="85"/>
      <c r="L64" s="86"/>
      <c r="M64" s="87"/>
      <c r="N64" s="95"/>
      <c r="O64" s="52"/>
      <c r="P64" s="56"/>
      <c r="Q64" s="72">
        <v>42276</v>
      </c>
      <c r="R64" s="60">
        <v>15</v>
      </c>
      <c r="S64" s="61">
        <v>15</v>
      </c>
      <c r="T64" s="56">
        <f t="shared" si="8"/>
        <v>30</v>
      </c>
      <c r="U64" s="92"/>
      <c r="V64" s="93"/>
      <c r="W64" s="93"/>
      <c r="X64" s="58"/>
      <c r="Y64" s="96"/>
      <c r="Z64" s="96"/>
      <c r="AA64" s="82"/>
      <c r="AB64" s="70"/>
      <c r="AC64" s="70"/>
      <c r="AD64" s="63"/>
      <c r="AE64" s="60">
        <f t="shared" si="5"/>
        <v>0</v>
      </c>
      <c r="AF64" s="60">
        <f t="shared" si="6"/>
        <v>0</v>
      </c>
      <c r="AG64" s="61">
        <f t="shared" si="7"/>
        <v>0</v>
      </c>
      <c r="AH64" s="64"/>
      <c r="AI64" s="60"/>
      <c r="AJ64" s="63"/>
      <c r="AK64" s="9"/>
      <c r="AL64" s="15" t="s">
        <v>151</v>
      </c>
      <c r="AM64" s="13"/>
    </row>
    <row r="65" spans="1:39" ht="73.5">
      <c r="A65" s="66">
        <v>58</v>
      </c>
      <c r="B65" s="67" t="s">
        <v>49</v>
      </c>
      <c r="C65" s="68" t="s">
        <v>218</v>
      </c>
      <c r="D65" s="94"/>
      <c r="E65" s="90"/>
      <c r="F65" s="69">
        <v>30</v>
      </c>
      <c r="G65" s="70">
        <v>15</v>
      </c>
      <c r="H65" s="70">
        <v>15</v>
      </c>
      <c r="I65" s="70">
        <v>30</v>
      </c>
      <c r="J65" s="71" t="s">
        <v>106</v>
      </c>
      <c r="K65" s="85"/>
      <c r="L65" s="86"/>
      <c r="M65" s="87"/>
      <c r="N65" s="95"/>
      <c r="O65" s="97"/>
      <c r="P65" s="98"/>
      <c r="Q65" s="72">
        <v>42277</v>
      </c>
      <c r="R65" s="60">
        <v>15</v>
      </c>
      <c r="S65" s="61">
        <v>15</v>
      </c>
      <c r="T65" s="56">
        <f t="shared" si="8"/>
        <v>30</v>
      </c>
      <c r="U65" s="92"/>
      <c r="V65" s="93"/>
      <c r="W65" s="93"/>
      <c r="X65" s="58"/>
      <c r="Y65" s="96"/>
      <c r="Z65" s="96"/>
      <c r="AA65" s="82"/>
      <c r="AB65" s="70"/>
      <c r="AC65" s="70"/>
      <c r="AD65" s="63"/>
      <c r="AE65" s="60">
        <f t="shared" si="5"/>
        <v>0</v>
      </c>
      <c r="AF65" s="60">
        <f t="shared" si="6"/>
        <v>0</v>
      </c>
      <c r="AG65" s="61">
        <f t="shared" si="7"/>
        <v>0</v>
      </c>
      <c r="AH65" s="64"/>
      <c r="AI65" s="60"/>
      <c r="AJ65" s="63"/>
      <c r="AK65" s="9"/>
      <c r="AL65" s="15" t="s">
        <v>152</v>
      </c>
      <c r="AM65" s="13"/>
    </row>
    <row r="66" spans="1:39" s="1" customFormat="1" ht="42">
      <c r="A66" s="66">
        <v>59</v>
      </c>
      <c r="B66" s="99" t="s">
        <v>49</v>
      </c>
      <c r="C66" s="68" t="s">
        <v>153</v>
      </c>
      <c r="D66" s="100"/>
      <c r="E66" s="101"/>
      <c r="F66" s="69">
        <v>30</v>
      </c>
      <c r="G66" s="70">
        <v>15</v>
      </c>
      <c r="H66" s="70">
        <v>15</v>
      </c>
      <c r="I66" s="70">
        <v>30</v>
      </c>
      <c r="J66" s="71" t="s">
        <v>106</v>
      </c>
      <c r="K66" s="102"/>
      <c r="L66" s="103"/>
      <c r="M66" s="104"/>
      <c r="N66" s="102"/>
      <c r="O66" s="105"/>
      <c r="P66" s="106"/>
      <c r="Q66" s="72">
        <v>42277</v>
      </c>
      <c r="R66" s="60">
        <v>15</v>
      </c>
      <c r="S66" s="61">
        <v>15</v>
      </c>
      <c r="T66" s="56">
        <f t="shared" si="8"/>
        <v>30</v>
      </c>
      <c r="U66" s="92"/>
      <c r="V66" s="93"/>
      <c r="W66" s="93"/>
      <c r="X66" s="58"/>
      <c r="Y66" s="93"/>
      <c r="Z66" s="93"/>
      <c r="AA66" s="82"/>
      <c r="AB66" s="70"/>
      <c r="AC66" s="70"/>
      <c r="AD66" s="63"/>
      <c r="AE66" s="60">
        <f t="shared" si="5"/>
        <v>0</v>
      </c>
      <c r="AF66" s="60">
        <f t="shared" si="6"/>
        <v>0</v>
      </c>
      <c r="AG66" s="61">
        <f t="shared" si="7"/>
        <v>0</v>
      </c>
      <c r="AH66" s="64"/>
      <c r="AI66" s="60"/>
      <c r="AJ66" s="63"/>
      <c r="AK66" s="9"/>
      <c r="AL66" s="15" t="s">
        <v>154</v>
      </c>
      <c r="AM66" s="13"/>
    </row>
    <row r="67" spans="1:39" s="1" customFormat="1" ht="42">
      <c r="A67" s="66">
        <v>60</v>
      </c>
      <c r="B67" s="67" t="s">
        <v>85</v>
      </c>
      <c r="C67" s="68" t="s">
        <v>155</v>
      </c>
      <c r="D67" s="94"/>
      <c r="E67" s="107"/>
      <c r="F67" s="69">
        <v>100</v>
      </c>
      <c r="G67" s="70">
        <v>50</v>
      </c>
      <c r="H67" s="70">
        <v>50</v>
      </c>
      <c r="I67" s="70">
        <v>100</v>
      </c>
      <c r="J67" s="71" t="s">
        <v>106</v>
      </c>
      <c r="K67" s="108"/>
      <c r="L67" s="86"/>
      <c r="M67" s="87"/>
      <c r="N67" s="109"/>
      <c r="O67" s="110"/>
      <c r="P67" s="111"/>
      <c r="Q67" s="72">
        <v>42277</v>
      </c>
      <c r="R67" s="60">
        <v>50</v>
      </c>
      <c r="S67" s="61">
        <v>50</v>
      </c>
      <c r="T67" s="56">
        <f t="shared" si="8"/>
        <v>100</v>
      </c>
      <c r="U67" s="92"/>
      <c r="V67" s="93"/>
      <c r="W67" s="93"/>
      <c r="X67" s="58"/>
      <c r="Y67" s="93"/>
      <c r="Z67" s="93"/>
      <c r="AA67" s="82"/>
      <c r="AB67" s="70"/>
      <c r="AC67" s="70"/>
      <c r="AD67" s="63"/>
      <c r="AE67" s="60">
        <f t="shared" si="5"/>
        <v>0</v>
      </c>
      <c r="AF67" s="60">
        <f t="shared" si="6"/>
        <v>0</v>
      </c>
      <c r="AG67" s="61">
        <f t="shared" si="7"/>
        <v>0</v>
      </c>
      <c r="AH67" s="64"/>
      <c r="AI67" s="60"/>
      <c r="AJ67" s="63"/>
      <c r="AK67" s="9"/>
      <c r="AL67" s="15" t="s">
        <v>156</v>
      </c>
      <c r="AM67" s="13"/>
    </row>
    <row r="68" spans="1:39" s="1" customFormat="1" ht="42">
      <c r="A68" s="66">
        <v>61</v>
      </c>
      <c r="B68" s="67" t="s">
        <v>85</v>
      </c>
      <c r="C68" s="68" t="s">
        <v>157</v>
      </c>
      <c r="D68" s="94"/>
      <c r="E68" s="107"/>
      <c r="F68" s="69">
        <v>100</v>
      </c>
      <c r="G68" s="70">
        <v>50</v>
      </c>
      <c r="H68" s="70">
        <v>50</v>
      </c>
      <c r="I68" s="70">
        <v>100</v>
      </c>
      <c r="J68" s="71" t="s">
        <v>106</v>
      </c>
      <c r="K68" s="108"/>
      <c r="L68" s="86"/>
      <c r="M68" s="87"/>
      <c r="N68" s="109"/>
      <c r="O68" s="110"/>
      <c r="P68" s="111"/>
      <c r="Q68" s="72">
        <v>42277</v>
      </c>
      <c r="R68" s="60">
        <v>50</v>
      </c>
      <c r="S68" s="61">
        <v>50</v>
      </c>
      <c r="T68" s="56">
        <f t="shared" si="8"/>
        <v>100</v>
      </c>
      <c r="U68" s="92"/>
      <c r="V68" s="93"/>
      <c r="W68" s="93"/>
      <c r="X68" s="58"/>
      <c r="Y68" s="93"/>
      <c r="Z68" s="93"/>
      <c r="AA68" s="82"/>
      <c r="AB68" s="70"/>
      <c r="AC68" s="70"/>
      <c r="AD68" s="63"/>
      <c r="AE68" s="60">
        <f t="shared" si="5"/>
        <v>0</v>
      </c>
      <c r="AF68" s="60">
        <f t="shared" si="6"/>
        <v>0</v>
      </c>
      <c r="AG68" s="61">
        <f t="shared" si="7"/>
        <v>0</v>
      </c>
      <c r="AH68" s="64"/>
      <c r="AI68" s="60"/>
      <c r="AJ68" s="63"/>
      <c r="AK68" s="9"/>
      <c r="AL68" s="15" t="s">
        <v>158</v>
      </c>
      <c r="AM68" s="13"/>
    </row>
    <row r="69" spans="1:39" s="1" customFormat="1" ht="42">
      <c r="A69" s="66">
        <v>62</v>
      </c>
      <c r="B69" s="67" t="s">
        <v>49</v>
      </c>
      <c r="C69" s="68" t="s">
        <v>159</v>
      </c>
      <c r="D69" s="94"/>
      <c r="E69" s="107"/>
      <c r="F69" s="69">
        <v>100</v>
      </c>
      <c r="G69" s="70">
        <v>50</v>
      </c>
      <c r="H69" s="70">
        <v>50</v>
      </c>
      <c r="I69" s="70">
        <v>100</v>
      </c>
      <c r="J69" s="71" t="s">
        <v>106</v>
      </c>
      <c r="K69" s="108"/>
      <c r="L69" s="86"/>
      <c r="M69" s="87"/>
      <c r="N69" s="109"/>
      <c r="O69" s="110"/>
      <c r="P69" s="111"/>
      <c r="Q69" s="72">
        <v>42277</v>
      </c>
      <c r="R69" s="60">
        <v>50</v>
      </c>
      <c r="S69" s="61">
        <v>50</v>
      </c>
      <c r="T69" s="56">
        <f t="shared" si="8"/>
        <v>100</v>
      </c>
      <c r="U69" s="92"/>
      <c r="V69" s="93"/>
      <c r="W69" s="93"/>
      <c r="X69" s="58"/>
      <c r="Y69" s="93"/>
      <c r="Z69" s="93"/>
      <c r="AA69" s="82"/>
      <c r="AB69" s="70"/>
      <c r="AC69" s="70"/>
      <c r="AD69" s="63"/>
      <c r="AE69" s="60">
        <f t="shared" si="5"/>
        <v>0</v>
      </c>
      <c r="AF69" s="60">
        <f t="shared" si="6"/>
        <v>0</v>
      </c>
      <c r="AG69" s="61">
        <f t="shared" si="7"/>
        <v>0</v>
      </c>
      <c r="AH69" s="64"/>
      <c r="AI69" s="60"/>
      <c r="AJ69" s="63"/>
      <c r="AK69" s="9"/>
      <c r="AL69" s="15" t="s">
        <v>160</v>
      </c>
      <c r="AM69" s="13"/>
    </row>
    <row r="70" spans="1:39" s="1" customFormat="1" ht="21">
      <c r="A70" s="66">
        <v>63</v>
      </c>
      <c r="B70" s="67" t="s">
        <v>115</v>
      </c>
      <c r="C70" s="68" t="s">
        <v>161</v>
      </c>
      <c r="D70" s="94"/>
      <c r="E70" s="90"/>
      <c r="F70" s="69">
        <v>30</v>
      </c>
      <c r="G70" s="70">
        <v>15</v>
      </c>
      <c r="H70" s="70">
        <v>15</v>
      </c>
      <c r="I70" s="70">
        <v>30</v>
      </c>
      <c r="J70" s="71" t="s">
        <v>106</v>
      </c>
      <c r="K70" s="85"/>
      <c r="L70" s="86"/>
      <c r="M70" s="87"/>
      <c r="N70" s="109"/>
      <c r="O70" s="110"/>
      <c r="P70" s="111"/>
      <c r="Q70" s="72">
        <v>42277</v>
      </c>
      <c r="R70" s="60">
        <v>15</v>
      </c>
      <c r="S70" s="61">
        <v>15</v>
      </c>
      <c r="T70" s="56">
        <f t="shared" si="8"/>
        <v>30</v>
      </c>
      <c r="U70" s="92"/>
      <c r="V70" s="93"/>
      <c r="W70" s="93"/>
      <c r="X70" s="58"/>
      <c r="Y70" s="93"/>
      <c r="Z70" s="93"/>
      <c r="AA70" s="82"/>
      <c r="AB70" s="70"/>
      <c r="AC70" s="70"/>
      <c r="AD70" s="63"/>
      <c r="AE70" s="60">
        <f t="shared" si="5"/>
        <v>0</v>
      </c>
      <c r="AF70" s="60">
        <f t="shared" si="6"/>
        <v>0</v>
      </c>
      <c r="AG70" s="61">
        <f t="shared" si="7"/>
        <v>0</v>
      </c>
      <c r="AH70" s="64"/>
      <c r="AI70" s="60"/>
      <c r="AJ70" s="63"/>
      <c r="AK70" s="9"/>
      <c r="AL70" s="15" t="s">
        <v>162</v>
      </c>
      <c r="AM70" s="13"/>
    </row>
    <row r="71" spans="1:39" s="1" customFormat="1" ht="31.5">
      <c r="A71" s="66">
        <v>64</v>
      </c>
      <c r="B71" s="67" t="s">
        <v>115</v>
      </c>
      <c r="C71" s="68" t="s">
        <v>163</v>
      </c>
      <c r="D71" s="94"/>
      <c r="E71" s="107"/>
      <c r="F71" s="69">
        <v>30</v>
      </c>
      <c r="G71" s="70">
        <v>15</v>
      </c>
      <c r="H71" s="70">
        <v>15</v>
      </c>
      <c r="I71" s="70">
        <v>30</v>
      </c>
      <c r="J71" s="71" t="s">
        <v>106</v>
      </c>
      <c r="K71" s="85"/>
      <c r="L71" s="110"/>
      <c r="M71" s="112"/>
      <c r="N71" s="109"/>
      <c r="O71" s="110"/>
      <c r="P71" s="111"/>
      <c r="Q71" s="72">
        <v>42277</v>
      </c>
      <c r="R71" s="60">
        <v>15</v>
      </c>
      <c r="S71" s="61">
        <v>15</v>
      </c>
      <c r="T71" s="56">
        <f t="shared" si="8"/>
        <v>30</v>
      </c>
      <c r="U71" s="113"/>
      <c r="V71" s="96"/>
      <c r="W71" s="96"/>
      <c r="X71" s="58"/>
      <c r="Y71" s="93"/>
      <c r="Z71" s="93"/>
      <c r="AA71" s="82"/>
      <c r="AB71" s="70"/>
      <c r="AC71" s="70"/>
      <c r="AD71" s="63"/>
      <c r="AE71" s="60">
        <f t="shared" si="5"/>
        <v>0</v>
      </c>
      <c r="AF71" s="60">
        <f t="shared" si="6"/>
        <v>0</v>
      </c>
      <c r="AG71" s="61">
        <f t="shared" si="7"/>
        <v>0</v>
      </c>
      <c r="AH71" s="64"/>
      <c r="AI71" s="60"/>
      <c r="AJ71" s="63"/>
      <c r="AK71" s="9"/>
      <c r="AL71" s="15" t="s">
        <v>164</v>
      </c>
      <c r="AM71" s="13"/>
    </row>
    <row r="72" spans="1:39" s="1" customFormat="1" ht="31.5">
      <c r="A72" s="66">
        <v>65</v>
      </c>
      <c r="B72" s="67" t="s">
        <v>147</v>
      </c>
      <c r="C72" s="68" t="s">
        <v>165</v>
      </c>
      <c r="D72" s="94"/>
      <c r="E72" s="107"/>
      <c r="F72" s="69">
        <v>30</v>
      </c>
      <c r="G72" s="70">
        <v>15</v>
      </c>
      <c r="H72" s="70">
        <v>15</v>
      </c>
      <c r="I72" s="70">
        <v>30</v>
      </c>
      <c r="J72" s="71" t="s">
        <v>106</v>
      </c>
      <c r="K72" s="85"/>
      <c r="L72" s="110"/>
      <c r="M72" s="112"/>
      <c r="N72" s="109"/>
      <c r="O72" s="110"/>
      <c r="P72" s="111"/>
      <c r="Q72" s="72">
        <v>42277</v>
      </c>
      <c r="R72" s="60">
        <v>15</v>
      </c>
      <c r="S72" s="61">
        <v>15</v>
      </c>
      <c r="T72" s="56">
        <f aca="true" t="shared" si="9" ref="T72:T79">SUM(L72:M72,O72:P72,R72:S72)</f>
        <v>30</v>
      </c>
      <c r="U72" s="113"/>
      <c r="V72" s="96"/>
      <c r="W72" s="96"/>
      <c r="X72" s="58"/>
      <c r="Y72" s="93"/>
      <c r="Z72" s="93"/>
      <c r="AA72" s="82"/>
      <c r="AB72" s="70"/>
      <c r="AC72" s="70"/>
      <c r="AD72" s="63"/>
      <c r="AE72" s="60">
        <f t="shared" si="5"/>
        <v>0</v>
      </c>
      <c r="AF72" s="60">
        <f t="shared" si="6"/>
        <v>0</v>
      </c>
      <c r="AG72" s="61">
        <f t="shared" si="7"/>
        <v>0</v>
      </c>
      <c r="AH72" s="64"/>
      <c r="AI72" s="60"/>
      <c r="AJ72" s="63"/>
      <c r="AK72" s="9"/>
      <c r="AL72" s="15" t="s">
        <v>166</v>
      </c>
      <c r="AM72" s="13"/>
    </row>
    <row r="73" spans="1:39" ht="31.5">
      <c r="A73" s="66">
        <v>66</v>
      </c>
      <c r="B73" s="114" t="s">
        <v>115</v>
      </c>
      <c r="C73" s="115" t="s">
        <v>167</v>
      </c>
      <c r="D73" s="116"/>
      <c r="E73" s="117"/>
      <c r="F73" s="118">
        <v>100</v>
      </c>
      <c r="G73" s="119">
        <v>50</v>
      </c>
      <c r="H73" s="70">
        <v>50</v>
      </c>
      <c r="I73" s="119">
        <v>100</v>
      </c>
      <c r="J73" s="71" t="s">
        <v>106</v>
      </c>
      <c r="K73" s="91"/>
      <c r="L73" s="120"/>
      <c r="M73" s="121"/>
      <c r="N73" s="122"/>
      <c r="O73" s="120"/>
      <c r="P73" s="123"/>
      <c r="Q73" s="72">
        <v>42277</v>
      </c>
      <c r="R73" s="60">
        <v>50</v>
      </c>
      <c r="S73" s="61">
        <v>50</v>
      </c>
      <c r="T73" s="56">
        <f t="shared" si="9"/>
        <v>100</v>
      </c>
      <c r="U73" s="113"/>
      <c r="V73" s="96"/>
      <c r="W73" s="96"/>
      <c r="X73" s="58"/>
      <c r="Y73" s="93"/>
      <c r="Z73" s="93"/>
      <c r="AA73" s="82"/>
      <c r="AB73" s="70"/>
      <c r="AC73" s="70"/>
      <c r="AD73" s="63"/>
      <c r="AE73" s="60">
        <f t="shared" si="5"/>
        <v>0</v>
      </c>
      <c r="AF73" s="60">
        <f t="shared" si="6"/>
        <v>0</v>
      </c>
      <c r="AG73" s="61">
        <f t="shared" si="7"/>
        <v>0</v>
      </c>
      <c r="AH73" s="64"/>
      <c r="AI73" s="60"/>
      <c r="AJ73" s="63"/>
      <c r="AK73" s="9"/>
      <c r="AL73" s="15" t="s">
        <v>168</v>
      </c>
      <c r="AM73" s="13"/>
    </row>
    <row r="74" spans="1:39" ht="52.5">
      <c r="A74" s="66">
        <v>67</v>
      </c>
      <c r="B74" s="67" t="s">
        <v>49</v>
      </c>
      <c r="C74" s="68" t="s">
        <v>219</v>
      </c>
      <c r="D74" s="94"/>
      <c r="E74" s="107"/>
      <c r="F74" s="69">
        <v>30</v>
      </c>
      <c r="G74" s="70">
        <v>15</v>
      </c>
      <c r="H74" s="70">
        <v>15</v>
      </c>
      <c r="I74" s="70">
        <v>30</v>
      </c>
      <c r="J74" s="71" t="s">
        <v>106</v>
      </c>
      <c r="K74" s="85"/>
      <c r="L74" s="110"/>
      <c r="M74" s="112"/>
      <c r="N74" s="109"/>
      <c r="O74" s="110"/>
      <c r="P74" s="111"/>
      <c r="Q74" s="72">
        <v>42277</v>
      </c>
      <c r="R74" s="60">
        <v>15</v>
      </c>
      <c r="S74" s="61">
        <v>15</v>
      </c>
      <c r="T74" s="56">
        <f t="shared" si="9"/>
        <v>30</v>
      </c>
      <c r="U74" s="113"/>
      <c r="V74" s="96"/>
      <c r="W74" s="96"/>
      <c r="X74" s="58"/>
      <c r="Y74" s="93"/>
      <c r="Z74" s="93"/>
      <c r="AA74" s="82"/>
      <c r="AB74" s="70"/>
      <c r="AC74" s="70"/>
      <c r="AD74" s="63"/>
      <c r="AE74" s="60">
        <f t="shared" si="5"/>
        <v>0</v>
      </c>
      <c r="AF74" s="60">
        <f t="shared" si="6"/>
        <v>0</v>
      </c>
      <c r="AG74" s="61">
        <f t="shared" si="7"/>
        <v>0</v>
      </c>
      <c r="AH74" s="64"/>
      <c r="AI74" s="60"/>
      <c r="AJ74" s="63"/>
      <c r="AK74" s="9"/>
      <c r="AL74" s="15" t="s">
        <v>169</v>
      </c>
      <c r="AM74" s="13"/>
    </row>
    <row r="75" spans="1:39" ht="63">
      <c r="A75" s="66">
        <v>68</v>
      </c>
      <c r="B75" s="67" t="s">
        <v>49</v>
      </c>
      <c r="C75" s="68" t="s">
        <v>170</v>
      </c>
      <c r="D75" s="94"/>
      <c r="E75" s="107"/>
      <c r="F75" s="69">
        <v>30</v>
      </c>
      <c r="G75" s="70">
        <v>15</v>
      </c>
      <c r="H75" s="70">
        <v>15</v>
      </c>
      <c r="I75" s="70">
        <v>30</v>
      </c>
      <c r="J75" s="71" t="s">
        <v>106</v>
      </c>
      <c r="K75" s="85"/>
      <c r="L75" s="110"/>
      <c r="M75" s="112"/>
      <c r="N75" s="109"/>
      <c r="O75" s="110"/>
      <c r="P75" s="111"/>
      <c r="Q75" s="72">
        <v>42277</v>
      </c>
      <c r="R75" s="60">
        <v>15</v>
      </c>
      <c r="S75" s="61">
        <v>15</v>
      </c>
      <c r="T75" s="56">
        <f t="shared" si="9"/>
        <v>30</v>
      </c>
      <c r="U75" s="113"/>
      <c r="V75" s="96"/>
      <c r="W75" s="96"/>
      <c r="X75" s="58"/>
      <c r="Y75" s="93"/>
      <c r="Z75" s="93"/>
      <c r="AA75" s="82"/>
      <c r="AB75" s="70"/>
      <c r="AC75" s="70"/>
      <c r="AD75" s="63"/>
      <c r="AE75" s="60">
        <f t="shared" si="5"/>
        <v>0</v>
      </c>
      <c r="AF75" s="60">
        <f t="shared" si="6"/>
        <v>0</v>
      </c>
      <c r="AG75" s="61">
        <f t="shared" si="7"/>
        <v>0</v>
      </c>
      <c r="AH75" s="64"/>
      <c r="AI75" s="60"/>
      <c r="AJ75" s="63"/>
      <c r="AK75" s="9"/>
      <c r="AL75" s="15" t="s">
        <v>171</v>
      </c>
      <c r="AM75" s="13"/>
    </row>
    <row r="76" spans="1:39" ht="31.5">
      <c r="A76" s="66">
        <v>69</v>
      </c>
      <c r="B76" s="67" t="s">
        <v>68</v>
      </c>
      <c r="C76" s="68" t="s">
        <v>172</v>
      </c>
      <c r="D76" s="94"/>
      <c r="E76" s="107"/>
      <c r="F76" s="69">
        <v>50</v>
      </c>
      <c r="G76" s="70">
        <v>25</v>
      </c>
      <c r="H76" s="70">
        <v>25</v>
      </c>
      <c r="I76" s="70">
        <v>50</v>
      </c>
      <c r="J76" s="71" t="s">
        <v>106</v>
      </c>
      <c r="K76" s="85"/>
      <c r="L76" s="110"/>
      <c r="M76" s="112"/>
      <c r="N76" s="109"/>
      <c r="O76" s="110"/>
      <c r="P76" s="111"/>
      <c r="Q76" s="72">
        <v>42277</v>
      </c>
      <c r="R76" s="60">
        <v>25</v>
      </c>
      <c r="S76" s="61">
        <v>25</v>
      </c>
      <c r="T76" s="56">
        <f t="shared" si="9"/>
        <v>50</v>
      </c>
      <c r="U76" s="113"/>
      <c r="V76" s="96"/>
      <c r="W76" s="96"/>
      <c r="X76" s="58"/>
      <c r="Y76" s="93"/>
      <c r="Z76" s="93"/>
      <c r="AA76" s="82"/>
      <c r="AB76" s="70"/>
      <c r="AC76" s="70"/>
      <c r="AD76" s="63"/>
      <c r="AE76" s="60">
        <f t="shared" si="5"/>
        <v>0</v>
      </c>
      <c r="AF76" s="60">
        <f t="shared" si="6"/>
        <v>0</v>
      </c>
      <c r="AG76" s="61">
        <f t="shared" si="7"/>
        <v>0</v>
      </c>
      <c r="AH76" s="64"/>
      <c r="AI76" s="60"/>
      <c r="AJ76" s="63"/>
      <c r="AK76" s="9"/>
      <c r="AL76" s="15" t="s">
        <v>173</v>
      </c>
      <c r="AM76" s="13"/>
    </row>
    <row r="77" spans="1:39" s="18" customFormat="1" ht="42">
      <c r="A77" s="46">
        <v>70</v>
      </c>
      <c r="B77" s="47" t="s">
        <v>37</v>
      </c>
      <c r="C77" s="48" t="s">
        <v>220</v>
      </c>
      <c r="D77" s="94"/>
      <c r="E77" s="107"/>
      <c r="F77" s="51">
        <v>170.58</v>
      </c>
      <c r="G77" s="52">
        <v>42.5</v>
      </c>
      <c r="H77" s="52">
        <v>42.5</v>
      </c>
      <c r="I77" s="52">
        <v>85</v>
      </c>
      <c r="J77" s="76" t="s">
        <v>221</v>
      </c>
      <c r="K77" s="85"/>
      <c r="L77" s="110"/>
      <c r="M77" s="112"/>
      <c r="N77" s="109"/>
      <c r="O77" s="110"/>
      <c r="P77" s="111"/>
      <c r="Q77" s="59">
        <v>42339</v>
      </c>
      <c r="R77" s="52">
        <v>42.5</v>
      </c>
      <c r="S77" s="55">
        <v>42.5</v>
      </c>
      <c r="T77" s="56">
        <f t="shared" si="9"/>
        <v>85</v>
      </c>
      <c r="U77" s="59"/>
      <c r="V77" s="52"/>
      <c r="W77" s="52"/>
      <c r="X77" s="60"/>
      <c r="Y77" s="88"/>
      <c r="Z77" s="87"/>
      <c r="AA77" s="65"/>
      <c r="AB77" s="52"/>
      <c r="AC77" s="52"/>
      <c r="AD77" s="63"/>
      <c r="AE77" s="124">
        <f t="shared" si="5"/>
        <v>0</v>
      </c>
      <c r="AF77" s="60">
        <f t="shared" si="6"/>
        <v>0</v>
      </c>
      <c r="AG77" s="61">
        <f t="shared" si="7"/>
        <v>0</v>
      </c>
      <c r="AH77" s="64"/>
      <c r="AI77" s="60"/>
      <c r="AJ77" s="63"/>
      <c r="AK77" s="21" t="s">
        <v>174</v>
      </c>
      <c r="AL77" s="20" t="s">
        <v>175</v>
      </c>
      <c r="AM77" s="19"/>
    </row>
    <row r="78" spans="1:39" s="18" customFormat="1" ht="42">
      <c r="A78" s="46">
        <v>71</v>
      </c>
      <c r="B78" s="47" t="s">
        <v>37</v>
      </c>
      <c r="C78" s="48" t="s">
        <v>176</v>
      </c>
      <c r="D78" s="94"/>
      <c r="E78" s="107"/>
      <c r="F78" s="51">
        <v>330.64</v>
      </c>
      <c r="G78" s="52">
        <v>82.5</v>
      </c>
      <c r="H78" s="52">
        <v>82.5</v>
      </c>
      <c r="I78" s="52">
        <v>165</v>
      </c>
      <c r="J78" s="76" t="s">
        <v>221</v>
      </c>
      <c r="K78" s="85"/>
      <c r="L78" s="110"/>
      <c r="M78" s="112"/>
      <c r="N78" s="109"/>
      <c r="O78" s="110"/>
      <c r="P78" s="111"/>
      <c r="Q78" s="59">
        <v>42339</v>
      </c>
      <c r="R78" s="52">
        <v>82.5</v>
      </c>
      <c r="S78" s="55">
        <v>82.5</v>
      </c>
      <c r="T78" s="56">
        <f t="shared" si="9"/>
        <v>165</v>
      </c>
      <c r="U78" s="59"/>
      <c r="V78" s="52"/>
      <c r="W78" s="52"/>
      <c r="X78" s="60"/>
      <c r="Y78" s="88"/>
      <c r="Z78" s="87"/>
      <c r="AA78" s="65"/>
      <c r="AB78" s="52"/>
      <c r="AC78" s="52"/>
      <c r="AD78" s="63"/>
      <c r="AE78" s="124">
        <f t="shared" si="5"/>
        <v>0</v>
      </c>
      <c r="AF78" s="60">
        <f t="shared" si="6"/>
        <v>0</v>
      </c>
      <c r="AG78" s="61">
        <f t="shared" si="7"/>
        <v>0</v>
      </c>
      <c r="AH78" s="64"/>
      <c r="AI78" s="60"/>
      <c r="AJ78" s="63"/>
      <c r="AK78" s="21" t="s">
        <v>177</v>
      </c>
      <c r="AL78" s="20" t="s">
        <v>178</v>
      </c>
      <c r="AM78" s="19"/>
    </row>
    <row r="79" spans="1:39" s="18" customFormat="1" ht="31.5">
      <c r="A79" s="46">
        <v>72</v>
      </c>
      <c r="B79" s="47" t="s">
        <v>179</v>
      </c>
      <c r="C79" s="48" t="s">
        <v>222</v>
      </c>
      <c r="D79" s="94"/>
      <c r="E79" s="107"/>
      <c r="F79" s="51">
        <v>221.7</v>
      </c>
      <c r="G79" s="52">
        <v>55</v>
      </c>
      <c r="H79" s="52">
        <v>55</v>
      </c>
      <c r="I79" s="52">
        <v>110</v>
      </c>
      <c r="J79" s="76" t="s">
        <v>180</v>
      </c>
      <c r="K79" s="85"/>
      <c r="L79" s="110"/>
      <c r="M79" s="112"/>
      <c r="N79" s="109"/>
      <c r="O79" s="110"/>
      <c r="P79" s="111"/>
      <c r="Q79" s="59">
        <v>42339</v>
      </c>
      <c r="R79" s="52">
        <v>55</v>
      </c>
      <c r="S79" s="55">
        <v>55</v>
      </c>
      <c r="T79" s="56">
        <f t="shared" si="9"/>
        <v>110</v>
      </c>
      <c r="U79" s="125"/>
      <c r="V79" s="110"/>
      <c r="W79" s="110"/>
      <c r="X79" s="58"/>
      <c r="Y79" s="86"/>
      <c r="Z79" s="87"/>
      <c r="AA79" s="65"/>
      <c r="AB79" s="52"/>
      <c r="AC79" s="52"/>
      <c r="AD79" s="63"/>
      <c r="AE79" s="60">
        <f t="shared" si="5"/>
        <v>0</v>
      </c>
      <c r="AF79" s="60">
        <f t="shared" si="6"/>
        <v>0</v>
      </c>
      <c r="AG79" s="61">
        <f t="shared" si="7"/>
        <v>0</v>
      </c>
      <c r="AH79" s="64"/>
      <c r="AI79" s="60"/>
      <c r="AJ79" s="63"/>
      <c r="AK79" s="21" t="s">
        <v>181</v>
      </c>
      <c r="AL79" s="20" t="s">
        <v>182</v>
      </c>
      <c r="AM79" s="19"/>
    </row>
    <row r="80" spans="1:39" s="18" customFormat="1" ht="31.5">
      <c r="A80" s="46">
        <v>73</v>
      </c>
      <c r="B80" s="47" t="s">
        <v>183</v>
      </c>
      <c r="C80" s="48" t="s">
        <v>223</v>
      </c>
      <c r="D80" s="94"/>
      <c r="E80" s="107"/>
      <c r="F80" s="51">
        <v>483.2</v>
      </c>
      <c r="G80" s="52">
        <v>100</v>
      </c>
      <c r="H80" s="52">
        <v>100</v>
      </c>
      <c r="I80" s="52">
        <v>200</v>
      </c>
      <c r="J80" s="76" t="s">
        <v>180</v>
      </c>
      <c r="K80" s="85"/>
      <c r="L80" s="110"/>
      <c r="M80" s="112"/>
      <c r="N80" s="109"/>
      <c r="O80" s="110"/>
      <c r="P80" s="111"/>
      <c r="Q80" s="72">
        <v>42644</v>
      </c>
      <c r="R80" s="52">
        <v>100</v>
      </c>
      <c r="S80" s="52">
        <v>100</v>
      </c>
      <c r="T80" s="56">
        <v>200</v>
      </c>
      <c r="U80" s="125"/>
      <c r="V80" s="110"/>
      <c r="W80" s="110"/>
      <c r="X80" s="58"/>
      <c r="Y80" s="86"/>
      <c r="Z80" s="87"/>
      <c r="AA80" s="65"/>
      <c r="AB80" s="52"/>
      <c r="AC80" s="52"/>
      <c r="AD80" s="63"/>
      <c r="AE80" s="60">
        <f t="shared" si="5"/>
        <v>0</v>
      </c>
      <c r="AF80" s="60">
        <f t="shared" si="6"/>
        <v>0</v>
      </c>
      <c r="AG80" s="61">
        <f t="shared" si="7"/>
        <v>0</v>
      </c>
      <c r="AH80" s="64"/>
      <c r="AI80" s="60"/>
      <c r="AJ80" s="63"/>
      <c r="AK80" s="21" t="s">
        <v>184</v>
      </c>
      <c r="AL80" s="20" t="s">
        <v>185</v>
      </c>
      <c r="AM80" s="19"/>
    </row>
    <row r="81" spans="1:39" s="18" customFormat="1" ht="31.5">
      <c r="A81" s="46">
        <v>74</v>
      </c>
      <c r="B81" s="47" t="s">
        <v>186</v>
      </c>
      <c r="C81" s="48" t="s">
        <v>224</v>
      </c>
      <c r="D81" s="94"/>
      <c r="E81" s="107"/>
      <c r="F81" s="51">
        <v>313.9</v>
      </c>
      <c r="G81" s="52">
        <v>75</v>
      </c>
      <c r="H81" s="52">
        <v>75</v>
      </c>
      <c r="I81" s="52">
        <v>150</v>
      </c>
      <c r="J81" s="76" t="s">
        <v>180</v>
      </c>
      <c r="K81" s="85"/>
      <c r="L81" s="110"/>
      <c r="M81" s="112"/>
      <c r="N81" s="109"/>
      <c r="O81" s="110"/>
      <c r="P81" s="111"/>
      <c r="Q81" s="72">
        <v>42644</v>
      </c>
      <c r="R81" s="52">
        <v>75</v>
      </c>
      <c r="S81" s="52">
        <v>75</v>
      </c>
      <c r="T81" s="56">
        <v>150</v>
      </c>
      <c r="U81" s="125"/>
      <c r="V81" s="110"/>
      <c r="W81" s="110"/>
      <c r="X81" s="58"/>
      <c r="Y81" s="86"/>
      <c r="Z81" s="87"/>
      <c r="AA81" s="65"/>
      <c r="AB81" s="52"/>
      <c r="AC81" s="52"/>
      <c r="AD81" s="63"/>
      <c r="AE81" s="60">
        <f t="shared" si="5"/>
        <v>0</v>
      </c>
      <c r="AF81" s="60">
        <f t="shared" si="6"/>
        <v>0</v>
      </c>
      <c r="AG81" s="61">
        <f t="shared" si="7"/>
        <v>0</v>
      </c>
      <c r="AH81" s="64"/>
      <c r="AI81" s="60"/>
      <c r="AJ81" s="63"/>
      <c r="AK81" s="28" t="s">
        <v>177</v>
      </c>
      <c r="AL81" s="20" t="s">
        <v>187</v>
      </c>
      <c r="AM81" s="19"/>
    </row>
    <row r="82" spans="1:39" s="18" customFormat="1" ht="32.25" thickBot="1">
      <c r="A82" s="126">
        <v>75</v>
      </c>
      <c r="B82" s="127" t="s">
        <v>188</v>
      </c>
      <c r="C82" s="128" t="s">
        <v>189</v>
      </c>
      <c r="D82" s="129"/>
      <c r="E82" s="130"/>
      <c r="F82" s="131">
        <v>120</v>
      </c>
      <c r="G82" s="132">
        <v>120</v>
      </c>
      <c r="H82" s="133">
        <v>0</v>
      </c>
      <c r="I82" s="133">
        <v>120</v>
      </c>
      <c r="J82" s="134" t="s">
        <v>180</v>
      </c>
      <c r="K82" s="135"/>
      <c r="L82" s="136"/>
      <c r="M82" s="137"/>
      <c r="N82" s="138"/>
      <c r="O82" s="136"/>
      <c r="P82" s="139"/>
      <c r="Q82" s="140">
        <v>42339</v>
      </c>
      <c r="R82" s="141">
        <v>120</v>
      </c>
      <c r="S82" s="142">
        <v>0</v>
      </c>
      <c r="T82" s="56">
        <f>SUM(L82:M82,O82:P82,R82:S82)</f>
        <v>120</v>
      </c>
      <c r="U82" s="143"/>
      <c r="V82" s="144"/>
      <c r="W82" s="144"/>
      <c r="X82" s="145"/>
      <c r="Y82" s="145"/>
      <c r="Z82" s="146"/>
      <c r="AA82" s="147"/>
      <c r="AB82" s="148"/>
      <c r="AC82" s="149"/>
      <c r="AD82" s="150"/>
      <c r="AE82" s="151">
        <f t="shared" si="5"/>
        <v>0</v>
      </c>
      <c r="AF82" s="149">
        <f t="shared" si="6"/>
        <v>0</v>
      </c>
      <c r="AG82" s="150">
        <f t="shared" si="7"/>
        <v>0</v>
      </c>
      <c r="AH82" s="64"/>
      <c r="AI82" s="60"/>
      <c r="AJ82" s="63"/>
      <c r="AK82" s="27"/>
      <c r="AL82" s="26"/>
      <c r="AM82" s="19"/>
    </row>
    <row r="83" spans="1:40" ht="30.75" customHeight="1" thickBot="1">
      <c r="A83" s="203" t="s">
        <v>190</v>
      </c>
      <c r="B83" s="204"/>
      <c r="C83" s="205"/>
      <c r="D83" s="152"/>
      <c r="E83" s="153"/>
      <c r="F83" s="154">
        <f>SUM(F8:F82)</f>
        <v>32664.260000000002</v>
      </c>
      <c r="G83" s="155">
        <f>SUM(G8:G82)</f>
        <v>8507</v>
      </c>
      <c r="H83" s="155">
        <f>SUM(H8:H82)</f>
        <v>8387</v>
      </c>
      <c r="I83" s="156">
        <f>SUM(I8:I82)</f>
        <v>16894</v>
      </c>
      <c r="J83" s="157" t="s">
        <v>191</v>
      </c>
      <c r="K83" s="158"/>
      <c r="L83" s="156">
        <f>SUM(L8:L82)</f>
        <v>2592.8</v>
      </c>
      <c r="M83" s="156">
        <f>SUM(M8:M82)</f>
        <v>2592.8</v>
      </c>
      <c r="N83" s="159"/>
      <c r="O83" s="155">
        <f>SUM(O8:O82)</f>
        <v>1764.8</v>
      </c>
      <c r="P83" s="155">
        <f>SUM(P8:P82)</f>
        <v>1764.8</v>
      </c>
      <c r="Q83" s="160"/>
      <c r="R83" s="161">
        <f>SUM(R8:R82)</f>
        <v>3715.3999999999996</v>
      </c>
      <c r="S83" s="161">
        <f>SUM(S8:S82)</f>
        <v>3595.3999999999996</v>
      </c>
      <c r="T83" s="162">
        <f>SUM(T8:T82)</f>
        <v>16026</v>
      </c>
      <c r="U83" s="158" t="s">
        <v>191</v>
      </c>
      <c r="V83" s="163">
        <f>SUM(V8:V82)</f>
        <v>0</v>
      </c>
      <c r="W83" s="163">
        <f>SUM(W8:W82)</f>
        <v>0</v>
      </c>
      <c r="X83" s="163" t="s">
        <v>191</v>
      </c>
      <c r="Y83" s="163">
        <f>SUM(Y8:Y82)</f>
        <v>0</v>
      </c>
      <c r="Z83" s="163">
        <f>SUM(Z8:Z82)</f>
        <v>0</v>
      </c>
      <c r="AA83" s="160" t="s">
        <v>191</v>
      </c>
      <c r="AB83" s="163">
        <f aca="true" t="shared" si="10" ref="AB83:AJ83">SUM(AB8:AB82)</f>
        <v>434</v>
      </c>
      <c r="AC83" s="163">
        <f t="shared" si="10"/>
        <v>434</v>
      </c>
      <c r="AD83" s="164">
        <f t="shared" si="10"/>
        <v>868</v>
      </c>
      <c r="AE83" s="165">
        <f t="shared" si="10"/>
        <v>434</v>
      </c>
      <c r="AF83" s="163">
        <f t="shared" si="10"/>
        <v>434</v>
      </c>
      <c r="AG83" s="166">
        <f t="shared" si="10"/>
        <v>868</v>
      </c>
      <c r="AH83" s="167">
        <f t="shared" si="10"/>
        <v>158.8</v>
      </c>
      <c r="AI83" s="168">
        <f t="shared" si="10"/>
        <v>158.8</v>
      </c>
      <c r="AJ83" s="169">
        <f t="shared" si="10"/>
        <v>317.6</v>
      </c>
      <c r="AK83" s="11"/>
      <c r="AL83" s="14"/>
      <c r="AM83" s="12"/>
      <c r="AN83" s="174"/>
    </row>
    <row r="84" spans="1:40" ht="13.5" customHeight="1">
      <c r="A84" s="227" t="s">
        <v>227</v>
      </c>
      <c r="B84" s="227"/>
      <c r="C84" s="227"/>
      <c r="D84" s="171"/>
      <c r="E84" s="171"/>
      <c r="F84" s="171"/>
      <c r="G84" s="171"/>
      <c r="H84" s="171"/>
      <c r="I84" s="171"/>
      <c r="J84" s="172" t="s">
        <v>228</v>
      </c>
      <c r="K84" s="171"/>
      <c r="L84" s="171"/>
      <c r="M84" s="173"/>
      <c r="N84" s="171"/>
      <c r="O84" s="171"/>
      <c r="P84" s="171"/>
      <c r="Q84" s="171"/>
      <c r="R84" s="227" t="s">
        <v>229</v>
      </c>
      <c r="S84" s="227"/>
      <c r="T84" s="227"/>
      <c r="U84" s="227"/>
      <c r="V84" s="227"/>
      <c r="W84" s="227"/>
      <c r="X84" s="227"/>
      <c r="Y84" s="227"/>
      <c r="Z84" s="171"/>
      <c r="AA84" s="171"/>
      <c r="AB84" s="171"/>
      <c r="AC84" s="173"/>
      <c r="AD84" s="171"/>
      <c r="AG84" s="228" t="s">
        <v>230</v>
      </c>
      <c r="AH84" s="228"/>
      <c r="AI84" s="228"/>
      <c r="AJ84" s="228"/>
      <c r="AK84" s="228"/>
      <c r="AL84" s="228"/>
      <c r="AM84" s="228"/>
      <c r="AN84" s="229"/>
    </row>
    <row r="85" spans="2:10" ht="14.25">
      <c r="B85" s="170"/>
      <c r="C85" s="170"/>
      <c r="D85" s="170"/>
      <c r="E85" s="170"/>
      <c r="F85" s="170"/>
      <c r="G85" s="170"/>
      <c r="H85" s="170"/>
      <c r="I85" s="170"/>
      <c r="J85" s="170"/>
    </row>
    <row r="86" spans="2:10" ht="14.25">
      <c r="B86" s="170"/>
      <c r="C86" s="170"/>
      <c r="D86" s="170"/>
      <c r="E86" s="170"/>
      <c r="F86" s="170"/>
      <c r="G86" s="170"/>
      <c r="H86" s="170"/>
      <c r="I86" s="170"/>
      <c r="J86" s="170"/>
    </row>
    <row r="87" spans="2:10" ht="14.25">
      <c r="B87" s="170"/>
      <c r="C87" s="170"/>
      <c r="D87" s="170"/>
      <c r="E87" s="170"/>
      <c r="F87" s="170"/>
      <c r="G87" s="170"/>
      <c r="H87" s="170"/>
      <c r="I87" s="170"/>
      <c r="J87" s="170"/>
    </row>
    <row r="88" spans="2:10" ht="14.25">
      <c r="B88" s="170"/>
      <c r="C88" s="170"/>
      <c r="D88" s="170"/>
      <c r="E88" s="170"/>
      <c r="F88" s="170"/>
      <c r="G88" s="170"/>
      <c r="H88" s="170"/>
      <c r="I88" s="170"/>
      <c r="J88" s="170"/>
    </row>
    <row r="89" spans="2:10" ht="14.25">
      <c r="B89" s="170"/>
      <c r="C89" s="170"/>
      <c r="D89" s="170"/>
      <c r="E89" s="170"/>
      <c r="F89" s="170"/>
      <c r="G89" s="170"/>
      <c r="H89" s="170"/>
      <c r="I89" s="170"/>
      <c r="J89" s="170"/>
    </row>
    <row r="90" spans="9:26" ht="14.25">
      <c r="I90" s="180" t="s">
        <v>194</v>
      </c>
      <c r="J90" s="181"/>
      <c r="K90" s="181"/>
      <c r="L90" s="181"/>
      <c r="M90" s="181"/>
      <c r="N90" s="181"/>
      <c r="O90" s="181"/>
      <c r="P90" s="181"/>
      <c r="Q90" s="181"/>
      <c r="R90" s="181"/>
      <c r="S90" s="181"/>
      <c r="T90" s="181"/>
      <c r="U90" s="181"/>
      <c r="V90" s="181"/>
      <c r="W90" s="181"/>
      <c r="X90" s="181"/>
      <c r="Y90" s="181"/>
      <c r="Z90" s="181"/>
    </row>
    <row r="91" spans="9:26" ht="14.25">
      <c r="I91" s="181"/>
      <c r="J91" s="181"/>
      <c r="K91" s="181"/>
      <c r="L91" s="181"/>
      <c r="M91" s="181"/>
      <c r="N91" s="181"/>
      <c r="O91" s="181"/>
      <c r="P91" s="181"/>
      <c r="Q91" s="181"/>
      <c r="R91" s="181"/>
      <c r="S91" s="181"/>
      <c r="T91" s="181"/>
      <c r="U91" s="181"/>
      <c r="V91" s="181"/>
      <c r="W91" s="181"/>
      <c r="X91" s="181"/>
      <c r="Y91" s="181"/>
      <c r="Z91" s="181"/>
    </row>
    <row r="92" spans="9:26" ht="14.25">
      <c r="I92" s="181"/>
      <c r="J92" s="181"/>
      <c r="K92" s="181"/>
      <c r="L92" s="181"/>
      <c r="M92" s="181"/>
      <c r="N92" s="181"/>
      <c r="O92" s="181"/>
      <c r="P92" s="181"/>
      <c r="Q92" s="181"/>
      <c r="R92" s="181"/>
      <c r="S92" s="181"/>
      <c r="T92" s="181"/>
      <c r="U92" s="181"/>
      <c r="V92" s="181"/>
      <c r="W92" s="181"/>
      <c r="X92" s="181"/>
      <c r="Y92" s="181"/>
      <c r="Z92" s="181"/>
    </row>
    <row r="93" spans="9:26" ht="14.25">
      <c r="I93" s="181"/>
      <c r="J93" s="181"/>
      <c r="K93" s="181"/>
      <c r="L93" s="181"/>
      <c r="M93" s="181"/>
      <c r="N93" s="181"/>
      <c r="O93" s="181"/>
      <c r="P93" s="181"/>
      <c r="Q93" s="181"/>
      <c r="R93" s="181"/>
      <c r="S93" s="181"/>
      <c r="T93" s="181"/>
      <c r="U93" s="181"/>
      <c r="V93" s="181"/>
      <c r="W93" s="181"/>
      <c r="X93" s="181"/>
      <c r="Y93" s="181"/>
      <c r="Z93" s="181"/>
    </row>
    <row r="94" spans="9:26" ht="14.25">
      <c r="I94" s="181"/>
      <c r="J94" s="181"/>
      <c r="K94" s="181"/>
      <c r="L94" s="181"/>
      <c r="M94" s="181"/>
      <c r="N94" s="181"/>
      <c r="O94" s="181"/>
      <c r="P94" s="181"/>
      <c r="Q94" s="181"/>
      <c r="R94" s="181"/>
      <c r="S94" s="181"/>
      <c r="T94" s="181"/>
      <c r="U94" s="181"/>
      <c r="V94" s="181"/>
      <c r="W94" s="181"/>
      <c r="X94" s="181"/>
      <c r="Y94" s="181"/>
      <c r="Z94" s="181"/>
    </row>
    <row r="95" spans="9:26" ht="14.25">
      <c r="I95" s="181"/>
      <c r="J95" s="181"/>
      <c r="K95" s="181"/>
      <c r="L95" s="181"/>
      <c r="M95" s="181"/>
      <c r="N95" s="181"/>
      <c r="O95" s="181"/>
      <c r="P95" s="181"/>
      <c r="Q95" s="181"/>
      <c r="R95" s="181"/>
      <c r="S95" s="181"/>
      <c r="T95" s="181"/>
      <c r="U95" s="181"/>
      <c r="V95" s="181"/>
      <c r="W95" s="181"/>
      <c r="X95" s="181"/>
      <c r="Y95" s="181"/>
      <c r="Z95" s="181"/>
    </row>
    <row r="96" spans="9:26" ht="14.25">
      <c r="I96" s="181"/>
      <c r="J96" s="181"/>
      <c r="K96" s="181"/>
      <c r="L96" s="181"/>
      <c r="M96" s="181"/>
      <c r="N96" s="181"/>
      <c r="O96" s="181"/>
      <c r="P96" s="181"/>
      <c r="Q96" s="181"/>
      <c r="R96" s="181"/>
      <c r="S96" s="181"/>
      <c r="T96" s="181"/>
      <c r="U96" s="181"/>
      <c r="V96" s="181"/>
      <c r="W96" s="181"/>
      <c r="X96" s="181"/>
      <c r="Y96" s="181"/>
      <c r="Z96" s="181"/>
    </row>
    <row r="97" spans="9:26" ht="14.25">
      <c r="I97" s="181"/>
      <c r="J97" s="181"/>
      <c r="K97" s="181"/>
      <c r="L97" s="181"/>
      <c r="M97" s="181"/>
      <c r="N97" s="181"/>
      <c r="O97" s="181"/>
      <c r="P97" s="181"/>
      <c r="Q97" s="181"/>
      <c r="R97" s="181"/>
      <c r="S97" s="181"/>
      <c r="T97" s="181"/>
      <c r="U97" s="181"/>
      <c r="V97" s="181"/>
      <c r="W97" s="181"/>
      <c r="X97" s="181"/>
      <c r="Y97" s="181"/>
      <c r="Z97" s="181"/>
    </row>
    <row r="98" spans="9:26" ht="14.25">
      <c r="I98" s="181"/>
      <c r="J98" s="181"/>
      <c r="K98" s="181"/>
      <c r="L98" s="181"/>
      <c r="M98" s="181"/>
      <c r="N98" s="181"/>
      <c r="O98" s="181"/>
      <c r="P98" s="181"/>
      <c r="Q98" s="181"/>
      <c r="R98" s="181"/>
      <c r="S98" s="181"/>
      <c r="T98" s="181"/>
      <c r="U98" s="181"/>
      <c r="V98" s="181"/>
      <c r="W98" s="181"/>
      <c r="X98" s="181"/>
      <c r="Y98" s="181"/>
      <c r="Z98" s="181"/>
    </row>
    <row r="99" spans="9:26" ht="14.25">
      <c r="I99" s="181"/>
      <c r="J99" s="181"/>
      <c r="K99" s="181"/>
      <c r="L99" s="181"/>
      <c r="M99" s="181"/>
      <c r="N99" s="181"/>
      <c r="O99" s="181"/>
      <c r="P99" s="181"/>
      <c r="Q99" s="181"/>
      <c r="R99" s="181"/>
      <c r="S99" s="181"/>
      <c r="T99" s="181"/>
      <c r="U99" s="181"/>
      <c r="V99" s="181"/>
      <c r="W99" s="181"/>
      <c r="X99" s="181"/>
      <c r="Y99" s="181"/>
      <c r="Z99" s="181"/>
    </row>
  </sheetData>
  <sheetProtection/>
  <mergeCells count="53">
    <mergeCell ref="A84:C84"/>
    <mergeCell ref="R84:Y84"/>
    <mergeCell ref="AG84:AN84"/>
    <mergeCell ref="AM4:AM7"/>
    <mergeCell ref="AH4:AJ5"/>
    <mergeCell ref="AG5:AG7"/>
    <mergeCell ref="AH6:AH7"/>
    <mergeCell ref="AI6:AI7"/>
    <mergeCell ref="AJ6:AJ7"/>
    <mergeCell ref="AK4:AK7"/>
    <mergeCell ref="AL4:AL7"/>
    <mergeCell ref="AD5:AD7"/>
    <mergeCell ref="AE5:AE7"/>
    <mergeCell ref="AF5:AF7"/>
    <mergeCell ref="F5:F7"/>
    <mergeCell ref="G6:G7"/>
    <mergeCell ref="H6:H7"/>
    <mergeCell ref="I6:I7"/>
    <mergeCell ref="J5:J7"/>
    <mergeCell ref="K6:K7"/>
    <mergeCell ref="A83:C83"/>
    <mergeCell ref="A5:A7"/>
    <mergeCell ref="B5:B7"/>
    <mergeCell ref="C5:C7"/>
    <mergeCell ref="D5:D7"/>
    <mergeCell ref="E5:E7"/>
    <mergeCell ref="AB6:AC6"/>
    <mergeCell ref="N6:N7"/>
    <mergeCell ref="Q6:Q7"/>
    <mergeCell ref="T5:T7"/>
    <mergeCell ref="X6:X7"/>
    <mergeCell ref="AA6:AA7"/>
    <mergeCell ref="U6:U7"/>
    <mergeCell ref="R6:S6"/>
    <mergeCell ref="B2:AF2"/>
    <mergeCell ref="A3:AF3"/>
    <mergeCell ref="A4:C4"/>
    <mergeCell ref="F4:J4"/>
    <mergeCell ref="K4:S4"/>
    <mergeCell ref="U4:AD4"/>
    <mergeCell ref="AE4:AG4"/>
    <mergeCell ref="N5:P5"/>
    <mergeCell ref="Q5:S5"/>
    <mergeCell ref="U5:W5"/>
    <mergeCell ref="X5:Z5"/>
    <mergeCell ref="AA5:AC5"/>
    <mergeCell ref="L6:M6"/>
    <mergeCell ref="O6:P6"/>
    <mergeCell ref="K5:M5"/>
    <mergeCell ref="V6:W6"/>
    <mergeCell ref="Y6:Z6"/>
    <mergeCell ref="I90:Z99"/>
    <mergeCell ref="G5:I5"/>
  </mergeCells>
  <printOptions/>
  <pageMargins left="0.7480314960629921" right="0.7480314960629921" top="0.984251968503937" bottom="0.984251968503937" header="0.5118110236220472" footer="0.5118110236220472"/>
  <pageSetup horizontalDpi="600" verticalDpi="600" orientation="landscape" paperSize="9" scale="55" r:id="rId1"/>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guanlx</dc:creator>
  <cp:keywords/>
  <dc:description/>
  <cp:lastModifiedBy>管黎霞</cp:lastModifiedBy>
  <cp:lastPrinted>2017-11-24T03:13:09Z</cp:lastPrinted>
  <dcterms:created xsi:type="dcterms:W3CDTF">2015-09-18T06:07:43Z</dcterms:created>
  <dcterms:modified xsi:type="dcterms:W3CDTF">2017-11-24T08:03:38Z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2052-6.6.0.2657</vt:lpwstr>
  </property>
</Properties>
</file>